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gemserv.sharepoint.com/sites/GemservFileShare/RECCo/Shared Documents/Change Management/Prioritisation Matrix/"/>
    </mc:Choice>
  </mc:AlternateContent>
  <xr:revisionPtr revIDLastSave="8" documentId="8_{99CE90C4-794E-41D5-ABEE-3ED6AB22B0BC}" xr6:coauthVersionLast="47" xr6:coauthVersionMax="47" xr10:uidLastSave="{CDA7CCF0-D276-4B73-AF9C-9F9B6B2C5FD9}"/>
  <workbookProtection workbookAlgorithmName="SHA-512" workbookHashValue="Ihks0dZr8WY826hJYs7jncufxV2SnWPIJuXFsfvLPFCKnSic1OfJ5ZrxE8zegNWq8N0mZaXhp3ZCUrvrnEc/lQ==" workbookSaltValue="QYDmbW1Id5I3xpr3HZhZbA==" workbookSpinCount="100000" lockStructure="1"/>
  <bookViews>
    <workbookView xWindow="-120" yWindow="-120" windowWidth="29040" windowHeight="15720" activeTab="4" xr2:uid="{CDBF86CC-FB5F-416D-B30C-39271C30C7B1}"/>
  </bookViews>
  <sheets>
    <sheet name="Version control" sheetId="10" r:id="rId1"/>
    <sheet name="Introduction" sheetId="4" r:id="rId2"/>
    <sheet name="Scoring guidance old" sheetId="7" state="hidden" r:id="rId3"/>
    <sheet name="Scoring guidance" sheetId="16" r:id="rId4"/>
    <sheet name="Prioritisation Matrix" sheetId="14" r:id="rId5"/>
    <sheet name="Sheet2" sheetId="13" state="hidden" r:id="rId6"/>
  </sheets>
  <definedNames>
    <definedName name="_Toc52829262" localSheetId="1">Introduction!#REF!</definedName>
    <definedName name="_Toc52829262" localSheetId="0">'Version control'!#REF!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4" l="1"/>
  <c r="I12" i="14"/>
  <c r="I13" i="14"/>
  <c r="F9" i="14"/>
  <c r="H9" i="14"/>
  <c r="I9" i="14"/>
  <c r="H14" i="14" l="1"/>
  <c r="H13" i="14"/>
  <c r="H12" i="14"/>
  <c r="H10" i="14"/>
  <c r="H11" i="14"/>
  <c r="F12" i="14" l="1"/>
  <c r="I11" i="14"/>
  <c r="I16" i="14"/>
  <c r="I15" i="14"/>
  <c r="I14" i="14"/>
  <c r="I10" i="14"/>
  <c r="F10" i="14"/>
  <c r="F13" i="14"/>
  <c r="F14" i="14"/>
  <c r="F16" i="14"/>
  <c r="I17" i="14" l="1"/>
  <c r="I19" i="14" s="1"/>
</calcChain>
</file>

<file path=xl/sharedStrings.xml><?xml version="1.0" encoding="utf-8"?>
<sst xmlns="http://schemas.openxmlformats.org/spreadsheetml/2006/main" count="190" uniqueCount="142">
  <si>
    <t>Version #</t>
  </si>
  <si>
    <t xml:space="preserve">Date </t>
  </si>
  <si>
    <t>Revised By</t>
  </si>
  <si>
    <t>Reason for change</t>
  </si>
  <si>
    <t>V0.1</t>
  </si>
  <si>
    <t>Jonathan Hawkins</t>
  </si>
  <si>
    <t>Initial draft</t>
  </si>
  <si>
    <t>V0.2</t>
  </si>
  <si>
    <t>Correction to Priority Score formula</t>
  </si>
  <si>
    <t>V0.3</t>
  </si>
  <si>
    <t>Ann Perry</t>
  </si>
  <si>
    <t>Update to branding and look/feel</t>
  </si>
  <si>
    <t>V1.0</t>
  </si>
  <si>
    <t>Baselined for REC go live</t>
  </si>
  <si>
    <t>INTRODUCTION</t>
  </si>
  <si>
    <t>3 - Significant</t>
  </si>
  <si>
    <t>HOW TO USE</t>
  </si>
  <si>
    <t xml:space="preserve">0 - Minimal </t>
  </si>
  <si>
    <t>SCORING GUIDANCE</t>
  </si>
  <si>
    <t>Category</t>
  </si>
  <si>
    <t>How much will this change … compared to the current arrangements?</t>
  </si>
  <si>
    <t>Score</t>
  </si>
  <si>
    <t>Level of impact</t>
  </si>
  <si>
    <t>Legal/Regulatory Compliance</t>
  </si>
  <si>
    <t>Ensure that RECCo, Parties and Service Providers meet the obligations of all relevant laws, regulations and licence conditions (including security, safety and data protection requirements).</t>
  </si>
  <si>
    <t>Major impact / improvement</t>
  </si>
  <si>
    <t>Strategic Direction</t>
  </si>
  <si>
    <t>Support the implementation of the REC Strategy and strategic objectives, related RECCo strategies (such as the Digitalisation Strategy and PAF Operating Plan) and wider industry objectives.</t>
  </si>
  <si>
    <t>Moderate impact / improvement</t>
  </si>
  <si>
    <t>Cost Benefits / Value</t>
  </si>
  <si>
    <t>Realise direct financial benefits for RECCo, all REC parties or consumers (not applicable to cost savings from operational efficiencies for parties or cost savings to specific party types).</t>
  </si>
  <si>
    <t>Minor impact / improvement</t>
  </si>
  <si>
    <t>Consumer Impacts</t>
  </si>
  <si>
    <t>Deliver benefits to consumers through improved experiences, safety, reduced detriment, reduced costs and/or wider societal benefits. Benefits will be seen by at least one consumer segment (e.g. domestic, small business or industrial/commercial) but may not be experienced by all segments.</t>
  </si>
  <si>
    <t>No impact / improvement</t>
  </si>
  <si>
    <t>Operational Efficiency</t>
  </si>
  <si>
    <t>Deliver operational efficiencies or improvements to REC parties or Service Providers.</t>
  </si>
  <si>
    <t>Urgency</t>
  </si>
  <si>
    <r>
      <t xml:space="preserve">To determine the ‘urgency’ of a change, consider the following factors (not a limiting list):
</t>
    </r>
    <r>
      <rPr>
        <sz val="10"/>
        <color theme="1"/>
        <rFont val="Roboto"/>
      </rPr>
      <t>Whether the change needs to be linked to a specific date (e.g. introduction of legislation, system release date, etc.)
Whether change is needed quickly to stop an identified issue from escalating significantly, and the detrimental impact would continue/worsen if no change is made.
Whether there are other changes / activities dependent on the progression of the change that need to be completed in a given timescale</t>
    </r>
  </si>
  <si>
    <t>Level of Urgency</t>
  </si>
  <si>
    <t>Description</t>
  </si>
  <si>
    <t>Major urgency</t>
  </si>
  <si>
    <t>The change must be progressed immediately or imminently to achieve its required timetable or resolve an issue causing significant impact.</t>
  </si>
  <si>
    <t>Moderate urgency</t>
  </si>
  <si>
    <t>The change needs to be progressed with a timetable to achieve or align with a specific date and must be progressed in the next 3 months to achieve this.</t>
  </si>
  <si>
    <t>Minor urgency</t>
  </si>
  <si>
    <t>The change needs to be progressed with a timetable to achieve or align with a specific date but does not need to be progressed in the next 3 months.</t>
  </si>
  <si>
    <t>No urgency</t>
  </si>
  <si>
    <t>There are no urgent requirements or dependencies for the change to be progressed in the immediate future.</t>
  </si>
  <si>
    <t>Complexity / effort</t>
  </si>
  <si>
    <t>Value</t>
  </si>
  <si>
    <t>High</t>
  </si>
  <si>
    <t>Moderate</t>
  </si>
  <si>
    <t xml:space="preserve">Minimal </t>
  </si>
  <si>
    <t>Likelihood of success</t>
  </si>
  <si>
    <t>Duration</t>
  </si>
  <si>
    <t>Codes Roadmap Implications</t>
  </si>
  <si>
    <t>If Change is in on the Codes Roadmap or linked to an item/issue on the roadmap</t>
  </si>
  <si>
    <t>Critical</t>
  </si>
  <si>
    <t>Review planned timings on Codes Roadmap</t>
  </si>
  <si>
    <t>Medium</t>
  </si>
  <si>
    <t>Postpone Change to align with Codes Roadmap</t>
  </si>
  <si>
    <t>Low</t>
  </si>
  <si>
    <t>PRIORITISATION MATRIX</t>
  </si>
  <si>
    <t>Weighting</t>
  </si>
  <si>
    <t>2 - High</t>
  </si>
  <si>
    <t>Priority Status</t>
  </si>
  <si>
    <t>Significance / Effort / Urgency</t>
  </si>
  <si>
    <t>Impact</t>
  </si>
  <si>
    <t>Consumer Impact</t>
  </si>
  <si>
    <t>Delivers benefits to consumers through improved experiences, safety, reduced detriment, reduced costs and/or wider societal benefits. Benefits will be seen by at least one Consumer segment (e.g. domestic, small business or industrial/commercial) but may not be experienced by all segments.</t>
  </si>
  <si>
    <t>Retail Markets Impact</t>
  </si>
  <si>
    <t>RECCo, REC Parties and REC Service Providers Impact</t>
  </si>
  <si>
    <t>Operational Effectiveness</t>
  </si>
  <si>
    <t>Delivers operational efficiencies or improvements to RECCo, REC parties and/or Service Providers.</t>
  </si>
  <si>
    <t>Legal and Regulatory Compliance</t>
  </si>
  <si>
    <t>Contribution to/ Alignment with REC Objectives</t>
  </si>
  <si>
    <t>Contribution to/ Alignment with RECCo Forward Work Plan</t>
  </si>
  <si>
    <t>Resource</t>
  </si>
  <si>
    <t>Significance / Resource impacts / Urgency</t>
  </si>
  <si>
    <t>Score (0-3)</t>
  </si>
  <si>
    <t>Weightings if Urgency is 10%</t>
  </si>
  <si>
    <t>Weighted Score</t>
  </si>
  <si>
    <t>Retail Risk(s)</t>
  </si>
  <si>
    <t>Priority Score</t>
  </si>
  <si>
    <t>Other Planned Activity</t>
  </si>
  <si>
    <t>Direct</t>
  </si>
  <si>
    <t>Retail Market Impact</t>
  </si>
  <si>
    <t>Cross Code Activity</t>
  </si>
  <si>
    <t>Licence Modification (Excluding SCRs)</t>
  </si>
  <si>
    <t>Indirect</t>
  </si>
  <si>
    <t>Significant Code Reviews</t>
  </si>
  <si>
    <t>Aligned to planned Code Roadmap activity</t>
  </si>
  <si>
    <t>Weightings Weightings if Urgency is 20%</t>
  </si>
  <si>
    <t>Hide columns before publishing</t>
  </si>
  <si>
    <t>171 and above</t>
  </si>
  <si>
    <t>151 to 170</t>
  </si>
  <si>
    <t>101 to 150</t>
  </si>
  <si>
    <t>Overall Priority Score (rounded)</t>
  </si>
  <si>
    <t>Operational Effectiveness and Efficiencies</t>
  </si>
  <si>
    <t>Change is likely to be well defined, with a clear business case and is sufficiently supported by industry as a whole</t>
  </si>
  <si>
    <t>Other Planned Activity (High Priority activity)</t>
  </si>
  <si>
    <t>Change Proposal Type</t>
  </si>
  <si>
    <t>Innovation and Market Arrangements</t>
  </si>
  <si>
    <t>Further selection / breakdown</t>
  </si>
  <si>
    <t>Retail Risk Register on the REC Portal</t>
  </si>
  <si>
    <t>V1.1</t>
  </si>
  <si>
    <t>V1.2</t>
  </si>
  <si>
    <t>There is either a 10% or 20% weighting against Urgency, this is to reflect differences between the types of drivers of Urgency. For example, Licence Modifications have an Urgency weighting of 20%, compared to a weighting of 10% for Other Planned Activity. This variation in Urgency weighting is reflected in the weightings of the other criteria, which increase or decrease proportionately.</t>
  </si>
  <si>
    <t xml:space="preserve">Supports or introduces improvements or innovation across the Retail Market; such as the development and support for the new business models, increasing market resilience, the integration of electric vehicles, energy storage development, flexibility capacity, achieving net zero and more. (This excludes specific activity defined within RECCo's Forward Work Plan)
Supports or directly contributes to the mitigation, reduction or management of Retail Risks </t>
  </si>
  <si>
    <t>Urgent Change Proposals meet the Criteria for Urgency as set out by Ofgem</t>
  </si>
  <si>
    <t>Supports the achievement of the REC objectives and wider industry objectives:
a.	to ensure the REC operates and evolves in a manner that facilitates the achievement of its mission statement.;
b.	to ensure customers interests and data is protected in the operation of the REC; and,
c.	to drive continuous improvements and efficiencies in the operation of the REC and the central systems and communication infrastructures it governs.</t>
  </si>
  <si>
    <t>Supports the implementation of activity and changes set out in the RECCo Forward Workplan.</t>
  </si>
  <si>
    <t>Short duration "Quick win"  (0-3 months)</t>
  </si>
  <si>
    <t>"Standard" change timeline  (4 to 10 months)</t>
  </si>
  <si>
    <t>A major project with an extended timeline  (&gt;10 months)</t>
  </si>
  <si>
    <t>The change and/or business case is not widely supported or well defined</t>
  </si>
  <si>
    <t>Complexity / Effort / Duration</t>
  </si>
  <si>
    <t>STANDARD</t>
  </si>
  <si>
    <t>Contribution to/ Alignment with the objectives of the REC</t>
  </si>
  <si>
    <t>Contribution to/ Alignment with RECCo's Forward Work Plan</t>
  </si>
  <si>
    <t>RECCo / REC Party / REC Service Provider Impact</t>
  </si>
  <si>
    <t>Complexity / Effort / Duration -  to development, assess and implement the Change Proposal</t>
  </si>
  <si>
    <t>Standard change with solution development and impact assessment required. Standard timeline  (4 to 10 months)</t>
  </si>
  <si>
    <t>Fully formed solution that can progress to consultation without further solution development. Short duration "quick win"  (0-3 months)</t>
  </si>
  <si>
    <t>Major project impacting multiple systems and stakeholders, requiring significant solution development activity and multiple impact assessments. An extended timeline  (&gt;10 months)</t>
  </si>
  <si>
    <t>Change or business case may not be well defined or understood, or there may be limited industry support</t>
  </si>
  <si>
    <t>V1.3</t>
  </si>
  <si>
    <t>Preparation for publication</t>
  </si>
  <si>
    <t>Review and revision of the prioritisation approach</t>
  </si>
  <si>
    <t>Preparation for internal review</t>
  </si>
  <si>
    <t>Impacts</t>
  </si>
  <si>
    <t>Strategic Alignment</t>
  </si>
  <si>
    <t>The Prioritisation Matrix sets out the criteria that each Change Proposal is assessed against to determine its overall priority. 
The Code Manager will complete an assessment against the criteria in the matrix based on the impacts, significance, urgency and effort/complexity of the Change Proposal. This will produce an overall 'Priority Score' and corresponding 'Priority Status' for the Change Proposal. 
The Priority Score and Status does not determine 'if', but 'when' a Change Proposal will be progressed. The Priority Score and Status will be assessed against other industry priorities and activities when determining the timescales for progressing the Change Proposal, which will be detailed in the Change Proposal Plan.
The Change Proposal Plan, with the Initial Assessment Report, will be presented to the Change Panel for approval.</t>
  </si>
  <si>
    <t>V2.0</t>
  </si>
  <si>
    <t>Publication</t>
  </si>
  <si>
    <t>1. The Code Manager will assess the impacts, strategic alignment, complexity and urgency of the Change Proposal by assigning a score of 0-3 against each criterion, based on the expected impact/improvement to this area, compared to current arrangements. 
2. For Consumer Impact, Retail Market Impact and Urgency a further selection will be made, to further clarify the specific impacts or the driver for Urgency.
3. The results will provide an overall Priority Score and a Status of 'Critical', 'High', 'Medium' or 'Low'. 
4. The Code Manager will review the Change Proposal against other priorities in the Forward Work Plan and Codes Roadmap to determine the timescale for progression and develop the Change Proposal Plan. 
6. If the same (or a similar issue) is scheduled on the Codes Roadmap, the Code Manager will either review the planned dates on the Roadmap or align the progression of the Change Proposal with the existing plan on the Codes Roadmap.</t>
  </si>
  <si>
    <t xml:space="preserve"> 0 to 100</t>
  </si>
  <si>
    <r>
      <t xml:space="preserve"> Urgency 
</t>
    </r>
    <r>
      <rPr>
        <i/>
        <sz val="10"/>
        <rFont val="Arial"/>
        <family val="2"/>
      </rPr>
      <t>(The need to progress a change to meet a targeted date)</t>
    </r>
  </si>
  <si>
    <r>
      <t xml:space="preserve">Ensures that RECCo, Parties and Service Providers meet the obligations of all relevant laws, regulations and licence conditions (including security, safety and data protection requirements).
</t>
    </r>
    <r>
      <rPr>
        <i/>
        <sz val="11"/>
        <rFont val="Arial"/>
        <family val="2"/>
      </rPr>
      <t>Note: If there are risks to the safety of Consumers or REC Parties, these will be assessed on a case by case basis and won't rely on the assessment of priority using the matrix.</t>
    </r>
  </si>
  <si>
    <t>V2.1</t>
  </si>
  <si>
    <t>Updated the link to the Retail 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</si>
</sst>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2"/>
      <color rgb="FF005420"/>
      <name val="Arial"/>
      <family val="2"/>
    </font>
    <font>
      <b/>
      <sz val="24"/>
      <color rgb="FF511182"/>
      <name val="Arial"/>
      <family val="2"/>
    </font>
    <font>
      <sz val="10"/>
      <color rgb="FF000000"/>
      <name val="Roboto Slab"/>
    </font>
    <font>
      <sz val="11"/>
      <color theme="1"/>
      <name val="Roboto"/>
    </font>
    <font>
      <b/>
      <sz val="10"/>
      <color theme="1"/>
      <name val="Roboto"/>
    </font>
    <font>
      <sz val="10"/>
      <color theme="1"/>
      <name val="Roboto"/>
    </font>
    <font>
      <sz val="10"/>
      <color theme="0"/>
      <name val="Roboto"/>
    </font>
    <font>
      <b/>
      <sz val="16"/>
      <color rgb="FF511182"/>
      <name val="Roboto"/>
    </font>
    <font>
      <b/>
      <sz val="12"/>
      <color rgb="FF511182"/>
      <name val="Roboto"/>
    </font>
    <font>
      <sz val="10"/>
      <name val="Roboto"/>
    </font>
    <font>
      <b/>
      <sz val="10"/>
      <name val="Roboto"/>
    </font>
    <font>
      <b/>
      <sz val="14"/>
      <color rgb="FF70ADA3"/>
      <name val="Roboto Slab"/>
    </font>
    <font>
      <b/>
      <sz val="16"/>
      <color rgb="FF70ADA3"/>
      <name val="Roboto Slab"/>
    </font>
    <font>
      <b/>
      <sz val="10"/>
      <color theme="0"/>
      <name val="Roboto"/>
    </font>
    <font>
      <u/>
      <sz val="11"/>
      <color theme="10"/>
      <name val="Calibri"/>
      <family val="2"/>
      <scheme val="minor"/>
    </font>
    <font>
      <sz val="8"/>
      <name val="Calibri"/>
      <family val="2"/>
      <scheme val="minor"/>
    </font>
    <font>
      <sz val="11"/>
      <color theme="1"/>
      <name val="Arial"/>
      <family val="2"/>
    </font>
    <font>
      <b/>
      <sz val="14"/>
      <color rgb="FF70ADA3"/>
      <name val="Arial"/>
      <family val="2"/>
    </font>
    <font>
      <b/>
      <sz val="16"/>
      <color rgb="FF70ADA3"/>
      <name val="Arial"/>
      <family val="2"/>
    </font>
    <font>
      <b/>
      <sz val="10"/>
      <color theme="1"/>
      <name val="Arial"/>
      <family val="2"/>
    </font>
    <font>
      <b/>
      <sz val="12"/>
      <color rgb="FF511182"/>
      <name val="Arial"/>
      <family val="2"/>
    </font>
    <font>
      <sz val="10"/>
      <color theme="1"/>
      <name val="Arial"/>
      <family val="2"/>
    </font>
    <font>
      <b/>
      <sz val="11"/>
      <color theme="0"/>
      <name val="Arial"/>
      <family val="2"/>
    </font>
    <font>
      <b/>
      <sz val="11"/>
      <color theme="1"/>
      <name val="Arial"/>
      <family val="2"/>
    </font>
    <font>
      <b/>
      <sz val="11"/>
      <name val="Arial"/>
      <family val="2"/>
    </font>
    <font>
      <sz val="11"/>
      <name val="Arial"/>
      <family val="2"/>
    </font>
    <font>
      <sz val="11"/>
      <color theme="0"/>
      <name val="Arial"/>
      <family val="2"/>
    </font>
    <font>
      <i/>
      <sz val="10"/>
      <name val="Arial"/>
      <family val="2"/>
    </font>
    <font>
      <i/>
      <sz val="9"/>
      <color theme="1"/>
      <name val="Arial"/>
      <family val="2"/>
    </font>
    <font>
      <i/>
      <sz val="11"/>
      <name val="Arial"/>
      <family val="2"/>
    </font>
    <font>
      <b/>
      <sz val="12"/>
      <color rgb="FF70ADA3"/>
      <name val="Arial"/>
      <family val="2"/>
    </font>
    <font>
      <sz val="10"/>
      <color rgb="FF000000"/>
      <name val="Arial"/>
      <family val="2"/>
    </font>
    <font>
      <b/>
      <sz val="10"/>
      <color theme="0"/>
      <name val="Arial"/>
      <family val="2"/>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70ADA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9.9978637043366805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157">
    <xf numFmtId="0" fontId="0" fillId="0" borderId="0" xfId="0"/>
    <xf numFmtId="0" fontId="0" fillId="0" borderId="0" xfId="0" applyProtection="1">
      <protection hidden="1"/>
    </xf>
    <xf numFmtId="0" fontId="2" fillId="0" borderId="0" xfId="0" applyFont="1" applyProtection="1">
      <protection hidden="1"/>
    </xf>
    <xf numFmtId="0" fontId="0" fillId="7" borderId="0" xfId="0" applyFill="1" applyProtection="1">
      <protection hidden="1"/>
    </xf>
    <xf numFmtId="0" fontId="0" fillId="0" borderId="0" xfId="0" applyAlignment="1" applyProtection="1">
      <alignment wrapText="1"/>
      <protection hidden="1"/>
    </xf>
    <xf numFmtId="0" fontId="3" fillId="0" borderId="0" xfId="0" applyFont="1" applyAlignment="1" applyProtection="1">
      <alignment vertical="top"/>
      <protection hidden="1"/>
    </xf>
    <xf numFmtId="0" fontId="0" fillId="7" borderId="0" xfId="0" applyFill="1" applyAlignment="1" applyProtection="1">
      <alignment wrapText="1"/>
      <protection hidden="1"/>
    </xf>
    <xf numFmtId="0" fontId="0" fillId="9" borderId="0" xfId="0" applyFill="1" applyProtection="1">
      <protection hidden="1"/>
    </xf>
    <xf numFmtId="0" fontId="4" fillId="9" borderId="1" xfId="0" applyFont="1" applyFill="1" applyBorder="1" applyAlignment="1">
      <alignment vertical="top" wrapText="1" readingOrder="1"/>
    </xf>
    <xf numFmtId="0" fontId="5" fillId="0" borderId="0" xfId="0" applyFont="1" applyProtection="1">
      <protection hidden="1"/>
    </xf>
    <xf numFmtId="0" fontId="8" fillId="4" borderId="1" xfId="0" applyFont="1" applyFill="1" applyBorder="1" applyProtection="1">
      <protection hidden="1"/>
    </xf>
    <xf numFmtId="0" fontId="7" fillId="2" borderId="1" xfId="1" applyFont="1" applyFill="1" applyBorder="1" applyProtection="1">
      <protection hidden="1"/>
    </xf>
    <xf numFmtId="0" fontId="7" fillId="5" borderId="1" xfId="1" applyFont="1" applyFill="1" applyBorder="1" applyProtection="1">
      <protection hidden="1"/>
    </xf>
    <xf numFmtId="0" fontId="10" fillId="0" borderId="0" xfId="0" applyFont="1" applyProtection="1">
      <protection hidden="1"/>
    </xf>
    <xf numFmtId="0" fontId="6" fillId="0" borderId="1" xfId="0" applyFont="1" applyBorder="1" applyAlignment="1" applyProtection="1">
      <alignment horizontal="center"/>
      <protection hidden="1"/>
    </xf>
    <xf numFmtId="0" fontId="13" fillId="0" borderId="0" xfId="0" applyFont="1" applyAlignment="1">
      <alignment vertical="center"/>
    </xf>
    <xf numFmtId="0" fontId="5" fillId="0" borderId="0" xfId="0" applyFont="1" applyAlignment="1" applyProtection="1">
      <alignment wrapText="1"/>
      <protection hidden="1"/>
    </xf>
    <xf numFmtId="0" fontId="15" fillId="10" borderId="1" xfId="0" applyFont="1" applyFill="1" applyBorder="1" applyProtection="1">
      <protection hidden="1"/>
    </xf>
    <xf numFmtId="0" fontId="15" fillId="10" borderId="1" xfId="0" applyFont="1" applyFill="1" applyBorder="1" applyAlignment="1" applyProtection="1">
      <alignment wrapText="1"/>
      <protection hidden="1"/>
    </xf>
    <xf numFmtId="0" fontId="11" fillId="0" borderId="0" xfId="0" applyFont="1" applyProtection="1">
      <protection hidden="1"/>
    </xf>
    <xf numFmtId="0" fontId="12" fillId="0" borderId="1" xfId="0" applyFont="1" applyBorder="1" applyAlignment="1" applyProtection="1">
      <alignment horizontal="center" vertical="center"/>
      <protection hidden="1"/>
    </xf>
    <xf numFmtId="0" fontId="11" fillId="0" borderId="1" xfId="0" applyFont="1" applyBorder="1" applyAlignment="1" applyProtection="1">
      <alignment horizontal="left" vertical="center"/>
      <protection hidden="1"/>
    </xf>
    <xf numFmtId="0" fontId="9" fillId="0" borderId="0" xfId="0" applyFont="1" applyProtection="1">
      <protection hidden="1"/>
    </xf>
    <xf numFmtId="0" fontId="15" fillId="10" borderId="1" xfId="0" applyFont="1" applyFill="1" applyBorder="1" applyAlignment="1" applyProtection="1">
      <alignment horizontal="left" vertical="center"/>
      <protection hidden="1"/>
    </xf>
    <xf numFmtId="0" fontId="7" fillId="0" borderId="1" xfId="0" applyFont="1" applyBorder="1" applyProtection="1">
      <protection hidden="1"/>
    </xf>
    <xf numFmtId="0" fontId="7" fillId="3" borderId="1" xfId="0" applyFont="1" applyFill="1" applyBorder="1" applyProtection="1">
      <protection hidden="1"/>
    </xf>
    <xf numFmtId="0" fontId="14" fillId="0" borderId="0" xfId="0" applyFont="1" applyAlignment="1">
      <alignment vertical="center"/>
    </xf>
    <xf numFmtId="0" fontId="5" fillId="0" borderId="0" xfId="0" applyFont="1" applyAlignment="1" applyProtection="1">
      <alignment vertical="center" wrapText="1"/>
      <protection hidden="1"/>
    </xf>
    <xf numFmtId="0" fontId="7" fillId="0" borderId="1" xfId="0" applyFont="1" applyBorder="1" applyAlignment="1" applyProtection="1">
      <alignment vertical="center" wrapText="1"/>
      <protection hidden="1"/>
    </xf>
    <xf numFmtId="0" fontId="0" fillId="11" borderId="1" xfId="0" applyFill="1" applyBorder="1" applyAlignment="1">
      <alignment vertical="center"/>
    </xf>
    <xf numFmtId="0" fontId="0" fillId="6" borderId="1" xfId="0" applyFill="1" applyBorder="1" applyAlignment="1">
      <alignment vertical="center"/>
    </xf>
    <xf numFmtId="0" fontId="0" fillId="6" borderId="6" xfId="0" applyFill="1" applyBorder="1" applyAlignment="1">
      <alignment vertical="center"/>
    </xf>
    <xf numFmtId="0" fontId="0" fillId="6" borderId="9" xfId="0" applyFill="1" applyBorder="1" applyAlignment="1">
      <alignment vertical="center"/>
    </xf>
    <xf numFmtId="0" fontId="7" fillId="0" borderId="1" xfId="0" applyFont="1" applyBorder="1" applyAlignment="1" applyProtection="1">
      <alignment horizontal="left" vertical="center" wrapText="1"/>
      <protection hidden="1"/>
    </xf>
    <xf numFmtId="0" fontId="7" fillId="0" borderId="1" xfId="0" applyFont="1" applyBorder="1" applyAlignment="1" applyProtection="1">
      <alignment horizontal="left" wrapText="1"/>
      <protection hidden="1"/>
    </xf>
    <xf numFmtId="0" fontId="15" fillId="10" borderId="1" xfId="0" applyFont="1" applyFill="1" applyBorder="1" applyAlignment="1" applyProtection="1">
      <alignment horizontal="left" wrapText="1"/>
      <protection hidden="1"/>
    </xf>
    <xf numFmtId="0" fontId="9" fillId="0" borderId="0" xfId="0" applyFont="1" applyAlignment="1" applyProtection="1">
      <alignment horizontal="center"/>
      <protection hidden="1"/>
    </xf>
    <xf numFmtId="0" fontId="7" fillId="0" borderId="0" xfId="0" applyFont="1" applyAlignment="1" applyProtection="1">
      <alignment vertical="center" wrapText="1"/>
      <protection hidden="1"/>
    </xf>
    <xf numFmtId="0" fontId="7" fillId="0" borderId="0" xfId="0" applyFont="1" applyAlignment="1" applyProtection="1">
      <alignment horizontal="left" vertical="center" wrapText="1"/>
      <protection hidden="1"/>
    </xf>
    <xf numFmtId="0" fontId="7" fillId="0" borderId="0" xfId="0" applyFont="1" applyAlignment="1" applyProtection="1">
      <alignment horizontal="left" wrapText="1"/>
      <protection hidden="1"/>
    </xf>
    <xf numFmtId="0" fontId="15" fillId="10" borderId="1" xfId="0" applyFont="1" applyFill="1" applyBorder="1" applyAlignment="1" applyProtection="1">
      <alignment vertical="center" wrapText="1"/>
      <protection hidden="1"/>
    </xf>
    <xf numFmtId="0" fontId="11" fillId="0" borderId="1" xfId="0" applyFont="1" applyBorder="1" applyAlignment="1" applyProtection="1">
      <alignment vertical="center" wrapText="1"/>
      <protection hidden="1"/>
    </xf>
    <xf numFmtId="0" fontId="12"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0" fillId="9" borderId="0" xfId="0" applyFill="1" applyAlignment="1" applyProtection="1">
      <alignment horizontal="center"/>
      <protection hidden="1"/>
    </xf>
    <xf numFmtId="14" fontId="4" fillId="9" borderId="1" xfId="0" applyNumberFormat="1" applyFont="1" applyFill="1" applyBorder="1" applyAlignment="1">
      <alignment horizontal="center" vertical="top" wrapText="1" readingOrder="1"/>
    </xf>
    <xf numFmtId="0" fontId="0" fillId="7" borderId="0" xfId="0" applyFill="1" applyAlignment="1" applyProtection="1">
      <alignment horizontal="center"/>
      <protection hidden="1"/>
    </xf>
    <xf numFmtId="0" fontId="18" fillId="9" borderId="0" xfId="0" applyFont="1" applyFill="1" applyProtection="1">
      <protection hidden="1"/>
    </xf>
    <xf numFmtId="0" fontId="18" fillId="9" borderId="0" xfId="0" applyFont="1" applyFill="1" applyAlignment="1" applyProtection="1">
      <alignment vertical="center"/>
      <protection hidden="1"/>
    </xf>
    <xf numFmtId="0" fontId="18" fillId="7" borderId="0" xfId="0" applyFont="1" applyFill="1" applyProtection="1">
      <protection hidden="1"/>
    </xf>
    <xf numFmtId="0" fontId="19" fillId="9" borderId="0" xfId="0" applyFont="1" applyFill="1" applyAlignment="1">
      <alignment vertical="center"/>
    </xf>
    <xf numFmtId="0" fontId="2" fillId="9" borderId="0" xfId="0" applyFont="1" applyFill="1" applyProtection="1">
      <protection hidden="1"/>
    </xf>
    <xf numFmtId="0" fontId="20" fillId="9" borderId="0" xfId="0" applyFont="1" applyFill="1" applyAlignment="1">
      <alignment horizontal="left" vertical="center"/>
    </xf>
    <xf numFmtId="0" fontId="21" fillId="9" borderId="0" xfId="1" applyFont="1" applyFill="1" applyAlignment="1" applyProtection="1">
      <alignment horizontal="center"/>
      <protection hidden="1"/>
    </xf>
    <xf numFmtId="0" fontId="22" fillId="9" borderId="0" xfId="0" applyFont="1" applyFill="1" applyProtection="1">
      <protection hidden="1"/>
    </xf>
    <xf numFmtId="0" fontId="23" fillId="9" borderId="0" xfId="1" applyFont="1" applyFill="1" applyProtection="1">
      <protection hidden="1"/>
    </xf>
    <xf numFmtId="0" fontId="23" fillId="9" borderId="0" xfId="1" applyFont="1" applyFill="1" applyAlignment="1" applyProtection="1">
      <alignment vertical="center"/>
      <protection hidden="1"/>
    </xf>
    <xf numFmtId="0" fontId="24" fillId="10" borderId="11" xfId="1" applyFont="1" applyFill="1" applyBorder="1" applyAlignment="1" applyProtection="1">
      <alignment horizontal="center" vertical="center"/>
      <protection hidden="1"/>
    </xf>
    <xf numFmtId="0" fontId="24" fillId="10" borderId="12" xfId="1" applyFont="1" applyFill="1" applyBorder="1" applyAlignment="1" applyProtection="1">
      <alignment horizontal="center" vertical="center" wrapText="1"/>
      <protection hidden="1"/>
    </xf>
    <xf numFmtId="0" fontId="24" fillId="10" borderId="12" xfId="1" applyFont="1" applyFill="1" applyBorder="1" applyAlignment="1" applyProtection="1">
      <alignment horizontal="center" vertical="center"/>
      <protection hidden="1"/>
    </xf>
    <xf numFmtId="0" fontId="24" fillId="10" borderId="12" xfId="0" applyFont="1" applyFill="1" applyBorder="1" applyAlignment="1" applyProtection="1">
      <alignment horizontal="center" vertical="center"/>
      <protection hidden="1"/>
    </xf>
    <xf numFmtId="0" fontId="25" fillId="13" borderId="12" xfId="0" applyFont="1" applyFill="1" applyBorder="1" applyAlignment="1" applyProtection="1">
      <alignment horizontal="center" vertical="center" wrapText="1"/>
      <protection hidden="1"/>
    </xf>
    <xf numFmtId="0" fontId="25" fillId="13" borderId="13" xfId="0" applyFont="1" applyFill="1" applyBorder="1" applyAlignment="1" applyProtection="1">
      <alignment horizontal="center" vertical="center" wrapText="1"/>
      <protection hidden="1"/>
    </xf>
    <xf numFmtId="0" fontId="24" fillId="10" borderId="14" xfId="0" applyFont="1" applyFill="1" applyBorder="1" applyAlignment="1" applyProtection="1">
      <alignment horizontal="center" vertical="center" wrapText="1"/>
      <protection hidden="1"/>
    </xf>
    <xf numFmtId="0" fontId="26" fillId="12" borderId="15" xfId="0" applyFont="1" applyFill="1" applyBorder="1" applyAlignment="1" applyProtection="1">
      <alignment horizontal="left" vertical="center" wrapText="1"/>
      <protection hidden="1"/>
    </xf>
    <xf numFmtId="0" fontId="27" fillId="9" borderId="1" xfId="0" applyFont="1" applyFill="1" applyBorder="1" applyAlignment="1" applyProtection="1">
      <alignment vertical="center" wrapText="1"/>
      <protection hidden="1"/>
    </xf>
    <xf numFmtId="0" fontId="18" fillId="8" borderId="1" xfId="0" applyFont="1" applyFill="1" applyBorder="1" applyAlignment="1" applyProtection="1">
      <alignment vertical="center" wrapText="1"/>
      <protection locked="0"/>
    </xf>
    <xf numFmtId="0" fontId="18" fillId="8" borderId="1" xfId="0" applyFont="1" applyFill="1" applyBorder="1" applyAlignment="1" applyProtection="1">
      <alignment horizontal="center" vertical="center"/>
      <protection locked="0"/>
    </xf>
    <xf numFmtId="1" fontId="18" fillId="9" borderId="1" xfId="0" applyNumberFormat="1" applyFont="1" applyFill="1" applyBorder="1" applyAlignment="1" applyProtection="1">
      <alignment horizontal="center" vertical="center"/>
      <protection hidden="1"/>
    </xf>
    <xf numFmtId="1" fontId="18" fillId="9" borderId="16" xfId="0" applyNumberFormat="1" applyFont="1" applyFill="1" applyBorder="1" applyAlignment="1" applyProtection="1">
      <alignment horizontal="center" vertical="center"/>
      <protection hidden="1"/>
    </xf>
    <xf numFmtId="0" fontId="18" fillId="0" borderId="0" xfId="0" applyFont="1"/>
    <xf numFmtId="1" fontId="18" fillId="0" borderId="1" xfId="0" applyNumberFormat="1" applyFont="1" applyBorder="1" applyAlignment="1" applyProtection="1">
      <alignment horizontal="center" vertical="center"/>
      <protection hidden="1"/>
    </xf>
    <xf numFmtId="0" fontId="18" fillId="0" borderId="1" xfId="0" applyFont="1" applyBorder="1" applyAlignment="1">
      <alignment vertical="center" wrapText="1"/>
    </xf>
    <xf numFmtId="0" fontId="24" fillId="10" borderId="8" xfId="0" applyFont="1" applyFill="1" applyBorder="1" applyProtection="1">
      <protection hidden="1"/>
    </xf>
    <xf numFmtId="0" fontId="27" fillId="0" borderId="1" xfId="0" applyFont="1" applyBorder="1" applyAlignment="1" applyProtection="1">
      <alignment vertical="center" wrapText="1"/>
      <protection hidden="1"/>
    </xf>
    <xf numFmtId="1" fontId="18" fillId="0" borderId="4" xfId="0" applyNumberFormat="1" applyFont="1" applyBorder="1" applyAlignment="1" applyProtection="1">
      <alignment horizontal="center" vertical="center"/>
      <protection hidden="1"/>
    </xf>
    <xf numFmtId="0" fontId="28" fillId="4" borderId="8" xfId="0" applyFont="1" applyFill="1" applyBorder="1" applyAlignment="1" applyProtection="1">
      <alignment horizontal="left" vertical="center"/>
      <protection hidden="1"/>
    </xf>
    <xf numFmtId="0" fontId="28" fillId="4" borderId="8" xfId="0" applyFont="1" applyFill="1" applyBorder="1" applyAlignment="1" applyProtection="1">
      <alignment vertical="center"/>
      <protection hidden="1"/>
    </xf>
    <xf numFmtId="1" fontId="18" fillId="9" borderId="6" xfId="0" applyNumberFormat="1" applyFont="1" applyFill="1" applyBorder="1" applyAlignment="1" applyProtection="1">
      <alignment horizontal="center" vertical="center"/>
      <protection hidden="1"/>
    </xf>
    <xf numFmtId="0" fontId="18" fillId="3" borderId="8" xfId="0" applyFont="1" applyFill="1" applyBorder="1" applyAlignment="1" applyProtection="1">
      <alignment horizontal="left" vertical="center"/>
      <protection hidden="1"/>
    </xf>
    <xf numFmtId="0" fontId="18" fillId="3" borderId="8" xfId="0" applyFont="1" applyFill="1" applyBorder="1" applyAlignment="1" applyProtection="1">
      <alignment vertical="center"/>
      <protection hidden="1"/>
    </xf>
    <xf numFmtId="0" fontId="18" fillId="2" borderId="8" xfId="1" applyFont="1" applyFill="1" applyBorder="1" applyAlignment="1" applyProtection="1">
      <alignment horizontal="left" vertical="center"/>
      <protection hidden="1"/>
    </xf>
    <xf numFmtId="0" fontId="18" fillId="2" borderId="8" xfId="1" applyFont="1" applyFill="1" applyBorder="1" applyAlignment="1" applyProtection="1">
      <alignment vertical="center"/>
      <protection hidden="1"/>
    </xf>
    <xf numFmtId="0" fontId="18" fillId="5" borderId="8" xfId="1" applyFont="1" applyFill="1" applyBorder="1" applyAlignment="1" applyProtection="1">
      <alignment horizontal="left" vertical="center"/>
      <protection hidden="1"/>
    </xf>
    <xf numFmtId="0" fontId="18" fillId="5" borderId="8" xfId="1" applyFont="1" applyFill="1" applyBorder="1" applyAlignment="1" applyProtection="1">
      <alignment vertical="center"/>
      <protection hidden="1"/>
    </xf>
    <xf numFmtId="1" fontId="18" fillId="9" borderId="20" xfId="0" applyNumberFormat="1" applyFont="1" applyFill="1" applyBorder="1" applyAlignment="1" applyProtection="1">
      <alignment horizontal="center" vertical="center"/>
      <protection hidden="1"/>
    </xf>
    <xf numFmtId="1" fontId="18" fillId="0" borderId="10" xfId="0" applyNumberFormat="1" applyFont="1" applyBorder="1" applyAlignment="1" applyProtection="1">
      <alignment horizontal="center" vertical="center"/>
      <protection hidden="1"/>
    </xf>
    <xf numFmtId="0" fontId="18" fillId="9" borderId="0" xfId="0" applyFont="1" applyFill="1" applyAlignment="1" applyProtection="1">
      <alignment horizontal="center"/>
      <protection hidden="1"/>
    </xf>
    <xf numFmtId="0" fontId="18" fillId="9" borderId="0" xfId="0" applyFont="1" applyFill="1" applyAlignment="1" applyProtection="1">
      <alignment horizontal="center" vertical="center"/>
      <protection hidden="1"/>
    </xf>
    <xf numFmtId="0" fontId="18" fillId="9" borderId="1" xfId="0" applyFont="1" applyFill="1" applyBorder="1" applyAlignment="1" applyProtection="1">
      <alignment horizontal="center" vertical="center"/>
      <protection hidden="1"/>
    </xf>
    <xf numFmtId="0" fontId="18" fillId="7" borderId="0" xfId="0" applyFont="1" applyFill="1" applyAlignment="1" applyProtection="1">
      <alignment vertical="center"/>
      <protection hidden="1"/>
    </xf>
    <xf numFmtId="0" fontId="24" fillId="9" borderId="0" xfId="0" applyFont="1" applyFill="1" applyAlignment="1" applyProtection="1">
      <alignment vertical="center"/>
      <protection hidden="1"/>
    </xf>
    <xf numFmtId="0" fontId="18" fillId="0" borderId="1" xfId="0" applyFont="1" applyBorder="1" applyAlignment="1" applyProtection="1">
      <alignment horizontal="center" vertical="center" wrapText="1"/>
      <protection locked="0" hidden="1"/>
    </xf>
    <xf numFmtId="0" fontId="18" fillId="0" borderId="0" xfId="0" applyFont="1" applyAlignment="1" applyProtection="1">
      <alignment vertical="center" wrapText="1"/>
      <protection hidden="1"/>
    </xf>
    <xf numFmtId="0" fontId="18" fillId="0" borderId="0" xfId="0" applyFont="1" applyProtection="1">
      <protection hidden="1"/>
    </xf>
    <xf numFmtId="0" fontId="18" fillId="0" borderId="0" xfId="0" applyFont="1" applyAlignment="1" applyProtection="1">
      <alignment wrapText="1"/>
      <protection hidden="1"/>
    </xf>
    <xf numFmtId="0" fontId="20" fillId="0" borderId="0" xfId="0" applyFont="1" applyAlignment="1">
      <alignment vertical="center"/>
    </xf>
    <xf numFmtId="0" fontId="24" fillId="10" borderId="1" xfId="1" applyFont="1" applyFill="1" applyBorder="1" applyAlignment="1" applyProtection="1">
      <alignment horizontal="left" vertical="center"/>
      <protection hidden="1"/>
    </xf>
    <xf numFmtId="0" fontId="27" fillId="9" borderId="1" xfId="0" applyFont="1" applyFill="1" applyBorder="1" applyAlignment="1" applyProtection="1">
      <alignment horizontal="left" vertical="center" wrapText="1"/>
      <protection hidden="1"/>
    </xf>
    <xf numFmtId="0" fontId="18" fillId="9" borderId="1" xfId="0" applyFont="1" applyFill="1" applyBorder="1" applyAlignment="1">
      <alignment horizontal="left" vertical="center" wrapText="1"/>
    </xf>
    <xf numFmtId="0" fontId="22" fillId="0" borderId="0" xfId="0" applyFont="1" applyProtection="1">
      <protection hidden="1"/>
    </xf>
    <xf numFmtId="0" fontId="18" fillId="7" borderId="0" xfId="0" applyFont="1" applyFill="1" applyAlignment="1" applyProtection="1">
      <alignment wrapText="1"/>
      <protection hidden="1"/>
    </xf>
    <xf numFmtId="0" fontId="16" fillId="0" borderId="0" xfId="2" applyAlignment="1">
      <alignment horizontal="left" vertical="center"/>
    </xf>
    <xf numFmtId="0" fontId="34" fillId="10" borderId="1" xfId="0" applyFont="1" applyFill="1" applyBorder="1" applyAlignment="1">
      <alignment horizontal="left" vertical="top" wrapText="1" readingOrder="1"/>
    </xf>
    <xf numFmtId="14" fontId="34" fillId="10" borderId="1" xfId="0" applyNumberFormat="1" applyFont="1" applyFill="1" applyBorder="1" applyAlignment="1">
      <alignment horizontal="center" vertical="top" wrapText="1" readingOrder="1"/>
    </xf>
    <xf numFmtId="0" fontId="33" fillId="9" borderId="1" xfId="0" applyFont="1" applyFill="1" applyBorder="1" applyAlignment="1">
      <alignment vertical="top" wrapText="1" readingOrder="1"/>
    </xf>
    <xf numFmtId="14" fontId="33" fillId="9" borderId="1" xfId="0" applyNumberFormat="1" applyFont="1" applyFill="1" applyBorder="1" applyAlignment="1">
      <alignment horizontal="center" vertical="top" wrapText="1" readingOrder="1"/>
    </xf>
    <xf numFmtId="0" fontId="32" fillId="0" borderId="0" xfId="0" applyFont="1" applyAlignment="1">
      <alignment horizontal="left" vertical="top"/>
    </xf>
    <xf numFmtId="0" fontId="33" fillId="0" borderId="0" xfId="0" applyFont="1" applyAlignment="1">
      <alignment horizontal="left" vertical="top" wrapText="1" readingOrder="1"/>
    </xf>
    <xf numFmtId="0" fontId="23" fillId="0" borderId="0" xfId="0" applyFont="1" applyAlignment="1">
      <alignment horizontal="left" vertical="top" wrapText="1" readingOrder="1"/>
    </xf>
    <xf numFmtId="0" fontId="15" fillId="10" borderId="1" xfId="0" applyFont="1" applyFill="1" applyBorder="1" applyAlignment="1" applyProtection="1">
      <alignment horizontal="left"/>
      <protection hidden="1"/>
    </xf>
    <xf numFmtId="0" fontId="11" fillId="0" borderId="1" xfId="0" applyFont="1" applyBorder="1" applyAlignment="1" applyProtection="1">
      <alignment horizontal="left" vertical="center"/>
      <protection hidden="1"/>
    </xf>
    <xf numFmtId="0" fontId="6" fillId="0" borderId="8"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9" fillId="0" borderId="0" xfId="0" applyFont="1" applyAlignment="1" applyProtection="1">
      <alignment horizontal="center"/>
      <protection hidden="1"/>
    </xf>
    <xf numFmtId="0" fontId="7" fillId="0" borderId="2" xfId="0" applyFont="1" applyBorder="1" applyAlignment="1" applyProtection="1">
      <alignment horizontal="left"/>
      <protection hidden="1"/>
    </xf>
    <xf numFmtId="0" fontId="7" fillId="0" borderId="3" xfId="0" applyFont="1" applyBorder="1" applyAlignment="1" applyProtection="1">
      <alignment horizontal="left"/>
      <protection hidden="1"/>
    </xf>
    <xf numFmtId="0" fontId="15" fillId="10" borderId="2" xfId="0" applyFont="1" applyFill="1" applyBorder="1" applyAlignment="1" applyProtection="1">
      <alignment horizontal="left" vertical="center"/>
      <protection hidden="1"/>
    </xf>
    <xf numFmtId="0" fontId="15" fillId="10" borderId="3" xfId="0" applyFont="1" applyFill="1" applyBorder="1" applyAlignment="1" applyProtection="1">
      <alignment horizontal="left" vertical="center"/>
      <protection hidden="1"/>
    </xf>
    <xf numFmtId="0" fontId="26" fillId="12" borderId="1" xfId="0" applyFont="1" applyFill="1" applyBorder="1" applyAlignment="1" applyProtection="1">
      <alignment horizontal="center" vertical="center"/>
      <protection hidden="1"/>
    </xf>
    <xf numFmtId="0" fontId="18" fillId="0" borderId="23" xfId="0" applyFont="1" applyBorder="1" applyAlignment="1">
      <alignment horizontal="left" vertical="center" wrapText="1"/>
    </xf>
    <xf numFmtId="0" fontId="18" fillId="0" borderId="5"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24" fillId="10" borderId="1" xfId="1" applyFont="1" applyFill="1" applyBorder="1" applyAlignment="1" applyProtection="1">
      <alignment horizontal="left" vertical="center"/>
      <protection hidden="1"/>
    </xf>
    <xf numFmtId="0" fontId="26" fillId="12" borderId="6" xfId="0" applyFont="1" applyFill="1" applyBorder="1" applyAlignment="1" applyProtection="1">
      <alignment horizontal="center" vertical="center"/>
      <protection hidden="1"/>
    </xf>
    <xf numFmtId="0" fontId="26" fillId="12" borderId="9" xfId="0" applyFont="1" applyFill="1" applyBorder="1" applyAlignment="1" applyProtection="1">
      <alignment horizontal="center" vertical="center"/>
      <protection hidden="1"/>
    </xf>
    <xf numFmtId="0" fontId="26" fillId="12" borderId="4" xfId="0" applyFont="1" applyFill="1" applyBorder="1" applyAlignment="1" applyProtection="1">
      <alignment horizontal="center" vertical="center"/>
      <protection hidden="1"/>
    </xf>
    <xf numFmtId="0" fontId="27" fillId="9" borderId="1" xfId="0" applyFont="1" applyFill="1" applyBorder="1" applyAlignment="1" applyProtection="1">
      <alignment horizontal="left" vertical="center" wrapText="1"/>
      <protection hidden="1"/>
    </xf>
    <xf numFmtId="0" fontId="27" fillId="9" borderId="1" xfId="0" applyFont="1" applyFill="1" applyBorder="1" applyAlignment="1" applyProtection="1">
      <alignment horizontal="left" vertical="center"/>
      <protection hidden="1"/>
    </xf>
    <xf numFmtId="0" fontId="27" fillId="9" borderId="23" xfId="0" applyFont="1" applyFill="1" applyBorder="1" applyAlignment="1" applyProtection="1">
      <alignment horizontal="left" vertical="center" wrapText="1"/>
      <protection hidden="1"/>
    </xf>
    <xf numFmtId="0" fontId="27" fillId="9" borderId="5" xfId="0" applyFont="1" applyFill="1" applyBorder="1" applyAlignment="1" applyProtection="1">
      <alignment horizontal="left" vertical="center" wrapText="1"/>
      <protection hidden="1"/>
    </xf>
    <xf numFmtId="0" fontId="27" fillId="9" borderId="24" xfId="0" applyFont="1" applyFill="1" applyBorder="1" applyAlignment="1" applyProtection="1">
      <alignment horizontal="left" vertical="center" wrapText="1"/>
      <protection hidden="1"/>
    </xf>
    <xf numFmtId="0" fontId="27" fillId="9" borderId="25" xfId="0" applyFont="1" applyFill="1" applyBorder="1" applyAlignment="1" applyProtection="1">
      <alignment horizontal="left" vertical="center" wrapText="1"/>
      <protection hidden="1"/>
    </xf>
    <xf numFmtId="0" fontId="27" fillId="9" borderId="26" xfId="0" applyFont="1" applyFill="1" applyBorder="1" applyAlignment="1" applyProtection="1">
      <alignment horizontal="left" vertical="center" wrapText="1"/>
      <protection hidden="1"/>
    </xf>
    <xf numFmtId="0" fontId="27" fillId="9" borderId="27" xfId="0" applyFont="1" applyFill="1" applyBorder="1" applyAlignment="1" applyProtection="1">
      <alignment horizontal="left" vertical="center" wrapText="1"/>
      <protection hidden="1"/>
    </xf>
    <xf numFmtId="0" fontId="20" fillId="9" borderId="0" xfId="0" applyFont="1" applyFill="1" applyAlignment="1">
      <alignment horizontal="left" vertical="center"/>
    </xf>
    <xf numFmtId="0" fontId="27" fillId="9" borderId="6" xfId="0" applyFont="1" applyFill="1" applyBorder="1" applyAlignment="1" applyProtection="1">
      <alignment horizontal="left" vertical="center" wrapText="1"/>
      <protection hidden="1"/>
    </xf>
    <xf numFmtId="0" fontId="27" fillId="9" borderId="4" xfId="0" applyFont="1" applyFill="1" applyBorder="1" applyAlignment="1" applyProtection="1">
      <alignment horizontal="left" vertical="center" wrapText="1"/>
      <protection hidden="1"/>
    </xf>
    <xf numFmtId="0" fontId="26" fillId="12" borderId="15" xfId="0" applyFont="1" applyFill="1" applyBorder="1" applyAlignment="1" applyProtection="1">
      <alignment horizontal="left" vertical="center" wrapText="1"/>
      <protection hidden="1"/>
    </xf>
    <xf numFmtId="0" fontId="26" fillId="12" borderId="17" xfId="0" applyFont="1" applyFill="1" applyBorder="1" applyAlignment="1" applyProtection="1">
      <alignment horizontal="left" vertical="center" wrapText="1"/>
      <protection hidden="1"/>
    </xf>
    <xf numFmtId="0" fontId="26" fillId="12" borderId="18" xfId="0" applyFont="1" applyFill="1" applyBorder="1" applyAlignment="1" applyProtection="1">
      <alignment horizontal="left" vertical="center" wrapText="1"/>
      <protection hidden="1"/>
    </xf>
    <xf numFmtId="0" fontId="21" fillId="9" borderId="0" xfId="1" applyFont="1" applyFill="1" applyAlignment="1" applyProtection="1">
      <alignment horizontal="center"/>
      <protection hidden="1"/>
    </xf>
    <xf numFmtId="0" fontId="27" fillId="9" borderId="2" xfId="0" applyFont="1" applyFill="1" applyBorder="1" applyAlignment="1" applyProtection="1">
      <alignment horizontal="left" vertical="center" wrapText="1"/>
      <protection hidden="1"/>
    </xf>
    <xf numFmtId="0" fontId="27" fillId="9" borderId="3" xfId="0" applyFont="1" applyFill="1" applyBorder="1" applyAlignment="1" applyProtection="1">
      <alignment horizontal="left" vertical="center" wrapText="1"/>
      <protection hidden="1"/>
    </xf>
    <xf numFmtId="0" fontId="30" fillId="9" borderId="0" xfId="0" applyFont="1" applyFill="1" applyAlignment="1" applyProtection="1">
      <alignment horizontal="left" wrapText="1"/>
      <protection hidden="1"/>
    </xf>
    <xf numFmtId="1" fontId="18" fillId="9" borderId="6" xfId="0" applyNumberFormat="1" applyFont="1" applyFill="1" applyBorder="1" applyAlignment="1" applyProtection="1">
      <alignment horizontal="center" vertical="center"/>
      <protection hidden="1"/>
    </xf>
    <xf numFmtId="1" fontId="18" fillId="9" borderId="4" xfId="0" applyNumberFormat="1" applyFont="1" applyFill="1" applyBorder="1" applyAlignment="1" applyProtection="1">
      <alignment horizontal="center" vertical="center"/>
      <protection hidden="1"/>
    </xf>
    <xf numFmtId="0" fontId="24" fillId="10" borderId="0" xfId="0" applyFont="1" applyFill="1" applyAlignment="1" applyProtection="1">
      <alignment horizontal="center" vertical="center"/>
      <protection hidden="1"/>
    </xf>
    <xf numFmtId="0" fontId="24" fillId="10" borderId="7" xfId="0" applyFont="1" applyFill="1" applyBorder="1" applyAlignment="1" applyProtection="1">
      <alignment horizontal="center" vertical="center"/>
      <protection hidden="1"/>
    </xf>
    <xf numFmtId="1" fontId="18" fillId="9" borderId="1" xfId="0" applyNumberFormat="1" applyFont="1" applyFill="1" applyBorder="1" applyAlignment="1" applyProtection="1">
      <alignment horizontal="center" vertical="center"/>
      <protection hidden="1"/>
    </xf>
    <xf numFmtId="0" fontId="24" fillId="10" borderId="21" xfId="0" applyFont="1" applyFill="1" applyBorder="1" applyAlignment="1">
      <alignment horizontal="right" vertical="center"/>
    </xf>
    <xf numFmtId="0" fontId="24" fillId="10" borderId="22" xfId="0" applyFont="1" applyFill="1" applyBorder="1" applyAlignment="1">
      <alignment horizontal="right" vertical="center"/>
    </xf>
    <xf numFmtId="0" fontId="26" fillId="12" borderId="19" xfId="0" applyFont="1" applyFill="1" applyBorder="1" applyAlignment="1" applyProtection="1">
      <alignment horizontal="left" vertical="center" wrapText="1"/>
      <protection hidden="1"/>
    </xf>
    <xf numFmtId="0" fontId="26" fillId="12" borderId="3" xfId="0" applyFont="1" applyFill="1" applyBorder="1" applyAlignment="1" applyProtection="1">
      <alignment horizontal="left" vertical="center" wrapText="1"/>
      <protection hidden="1"/>
    </xf>
  </cellXfs>
  <cellStyles count="3">
    <cellStyle name="Hyperlink" xfId="2" builtinId="8"/>
    <cellStyle name="Normal" xfId="0" builtinId="0"/>
    <cellStyle name="Normal 2" xfId="1" xr:uid="{90D50CF3-C30F-4A28-89D9-3A96D0E8486E}"/>
  </cellStyles>
  <dxfs count="9">
    <dxf>
      <fill>
        <patternFill>
          <bgColor rgb="FF92D050"/>
        </patternFill>
      </fill>
    </dxf>
    <dxf>
      <fill>
        <patternFill>
          <bgColor rgb="FFFFFF00"/>
        </patternFill>
      </fill>
    </dxf>
    <dxf>
      <fill>
        <patternFill>
          <bgColor rgb="FFFFC000"/>
        </patternFill>
      </fill>
    </dxf>
    <dxf>
      <font>
        <b val="0"/>
        <i val="0"/>
        <color theme="0"/>
      </font>
      <fill>
        <patternFill>
          <bgColor rgb="FFFF0000"/>
        </patternFill>
      </fill>
    </dxf>
    <dxf>
      <fill>
        <patternFill>
          <bgColor theme="0" tint="-0.24994659260841701"/>
        </patternFill>
      </fill>
    </dxf>
    <dxf>
      <font>
        <b val="0"/>
        <i val="0"/>
        <color auto="1"/>
      </font>
      <fill>
        <patternFill>
          <bgColor rgb="FFFFC000"/>
        </patternFill>
      </fill>
    </dxf>
    <dxf>
      <font>
        <b val="0"/>
        <i val="0"/>
        <color auto="1"/>
      </font>
      <fill>
        <patternFill>
          <bgColor rgb="FF92D050"/>
        </patternFill>
      </fill>
    </dxf>
    <dxf>
      <font>
        <b val="0"/>
        <i val="0"/>
        <color auto="1"/>
      </font>
      <fill>
        <patternFill>
          <bgColor rgb="FFFFFF00"/>
        </patternFill>
      </fill>
    </dxf>
    <dxf>
      <font>
        <b val="0"/>
        <i val="0"/>
        <color theme="0"/>
      </font>
      <fill>
        <patternFill>
          <bgColor rgb="FFFF0000"/>
        </patternFill>
      </fill>
    </dxf>
  </dxfs>
  <tableStyles count="0" defaultTableStyle="TableStyleMedium2" defaultPivotStyle="PivotStyleLight16"/>
  <colors>
    <mruColors>
      <color rgb="FF70ADA3"/>
      <color rgb="FF511182"/>
      <color rgb="FFE3C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g"/><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31750</xdr:rowOff>
    </xdr:from>
    <xdr:to>
      <xdr:col>2</xdr:col>
      <xdr:colOff>287991</xdr:colOff>
      <xdr:row>4</xdr:row>
      <xdr:rowOff>163889</xdr:rowOff>
    </xdr:to>
    <xdr:pic>
      <xdr:nvPicPr>
        <xdr:cNvPr id="2" name="Picture 1" descr="A picture containing text&#10;&#10;Description automatically generated">
          <a:extLst>
            <a:ext uri="{FF2B5EF4-FFF2-40B4-BE49-F238E27FC236}">
              <a16:creationId xmlns:a16="http://schemas.microsoft.com/office/drawing/2014/main" id="{FE3D0292-2BDC-4DD7-BF2F-4FD700EB9ED8}"/>
            </a:ext>
          </a:extLst>
        </xdr:cNvPr>
        <xdr:cNvPicPr>
          <a:picLocks noChangeAspect="1"/>
        </xdr:cNvPicPr>
      </xdr:nvPicPr>
      <xdr:blipFill>
        <a:blip xmlns:r="http://schemas.openxmlformats.org/officeDocument/2006/relationships" r:embed="rId1"/>
        <a:stretch>
          <a:fillRect/>
        </a:stretch>
      </xdr:blipFill>
      <xdr:spPr>
        <a:xfrm>
          <a:off x="158750" y="31750"/>
          <a:ext cx="1272241" cy="8750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31750</xdr:rowOff>
    </xdr:from>
    <xdr:to>
      <xdr:col>2</xdr:col>
      <xdr:colOff>287991</xdr:colOff>
      <xdr:row>5</xdr:row>
      <xdr:rowOff>59114</xdr:rowOff>
    </xdr:to>
    <xdr:pic>
      <xdr:nvPicPr>
        <xdr:cNvPr id="7" name="Picture 6" descr="A picture containing text&#10;&#10;Description automatically generated">
          <a:extLst>
            <a:ext uri="{FF2B5EF4-FFF2-40B4-BE49-F238E27FC236}">
              <a16:creationId xmlns:a16="http://schemas.microsoft.com/office/drawing/2014/main" id="{F7C7A5E9-C615-4B3A-91B4-2E41682DB343}"/>
            </a:ext>
          </a:extLst>
        </xdr:cNvPr>
        <xdr:cNvPicPr>
          <a:picLocks noChangeAspect="1"/>
        </xdr:cNvPicPr>
      </xdr:nvPicPr>
      <xdr:blipFill>
        <a:blip xmlns:r="http://schemas.openxmlformats.org/officeDocument/2006/relationships" r:embed="rId1"/>
        <a:stretch>
          <a:fillRect/>
        </a:stretch>
      </xdr:blipFill>
      <xdr:spPr>
        <a:xfrm>
          <a:off x="158750" y="31750"/>
          <a:ext cx="1270000" cy="8750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13510</xdr:colOff>
      <xdr:row>0</xdr:row>
      <xdr:rowOff>27022</xdr:rowOff>
    </xdr:from>
    <xdr:to>
      <xdr:col>3</xdr:col>
      <xdr:colOff>2383</xdr:colOff>
      <xdr:row>3</xdr:row>
      <xdr:rowOff>168091</xdr:rowOff>
    </xdr:to>
    <xdr:pic>
      <xdr:nvPicPr>
        <xdr:cNvPr id="6" name="Picture 5" descr="A picture containing text&#10;&#10;Description automatically generated">
          <a:extLst>
            <a:ext uri="{FF2B5EF4-FFF2-40B4-BE49-F238E27FC236}">
              <a16:creationId xmlns:a16="http://schemas.microsoft.com/office/drawing/2014/main" id="{66200071-437C-4C85-B057-0CAC0FD14569}"/>
            </a:ext>
          </a:extLst>
        </xdr:cNvPr>
        <xdr:cNvPicPr>
          <a:picLocks noChangeAspect="1"/>
        </xdr:cNvPicPr>
      </xdr:nvPicPr>
      <xdr:blipFill>
        <a:blip xmlns:r="http://schemas.openxmlformats.org/officeDocument/2006/relationships" r:embed="rId1"/>
        <a:stretch>
          <a:fillRect/>
        </a:stretch>
      </xdr:blipFill>
      <xdr:spPr>
        <a:xfrm>
          <a:off x="168882" y="27022"/>
          <a:ext cx="1256489" cy="875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13510</xdr:colOff>
      <xdr:row>0</xdr:row>
      <xdr:rowOff>27022</xdr:rowOff>
    </xdr:from>
    <xdr:to>
      <xdr:col>1</xdr:col>
      <xdr:colOff>933823</xdr:colOff>
      <xdr:row>3</xdr:row>
      <xdr:rowOff>24093</xdr:rowOff>
    </xdr:to>
    <xdr:pic>
      <xdr:nvPicPr>
        <xdr:cNvPr id="2" name="Picture 1" descr="A picture containing text&#10;&#10;Description automatically generated">
          <a:extLst>
            <a:ext uri="{FF2B5EF4-FFF2-40B4-BE49-F238E27FC236}">
              <a16:creationId xmlns:a16="http://schemas.microsoft.com/office/drawing/2014/main" id="{AB715AE7-F1B4-4996-9517-33C5B5449A29}"/>
            </a:ext>
          </a:extLst>
        </xdr:cNvPr>
        <xdr:cNvPicPr>
          <a:picLocks noChangeAspect="1"/>
        </xdr:cNvPicPr>
      </xdr:nvPicPr>
      <xdr:blipFill>
        <a:blip xmlns:r="http://schemas.openxmlformats.org/officeDocument/2006/relationships" r:embed="rId1"/>
        <a:stretch>
          <a:fillRect/>
        </a:stretch>
      </xdr:blipFill>
      <xdr:spPr>
        <a:xfrm>
          <a:off x="162922" y="27022"/>
          <a:ext cx="920313" cy="736659"/>
        </a:xfrm>
        <a:prstGeom prst="rect">
          <a:avLst/>
        </a:prstGeom>
      </xdr:spPr>
    </xdr:pic>
    <xdr:clientData/>
  </xdr:twoCellAnchor>
  <xdr:twoCellAnchor editAs="oneCell">
    <xdr:from>
      <xdr:col>5</xdr:col>
      <xdr:colOff>1045884</xdr:colOff>
      <xdr:row>6</xdr:row>
      <xdr:rowOff>7471</xdr:rowOff>
    </xdr:from>
    <xdr:to>
      <xdr:col>6</xdr:col>
      <xdr:colOff>2688666</xdr:colOff>
      <xdr:row>7</xdr:row>
      <xdr:rowOff>685427</xdr:rowOff>
    </xdr:to>
    <xdr:pic>
      <xdr:nvPicPr>
        <xdr:cNvPr id="5" name="Picture 4">
          <a:extLst>
            <a:ext uri="{FF2B5EF4-FFF2-40B4-BE49-F238E27FC236}">
              <a16:creationId xmlns:a16="http://schemas.microsoft.com/office/drawing/2014/main" id="{283BE58C-9FAF-5676-245C-0720FE5CD1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28413" y="1389530"/>
          <a:ext cx="2693894" cy="969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67237</xdr:colOff>
      <xdr:row>20</xdr:row>
      <xdr:rowOff>83671</xdr:rowOff>
    </xdr:from>
    <xdr:to>
      <xdr:col>4</xdr:col>
      <xdr:colOff>2019534</xdr:colOff>
      <xdr:row>20</xdr:row>
      <xdr:rowOff>1630080</xdr:rowOff>
    </xdr:to>
    <xdr:pic>
      <xdr:nvPicPr>
        <xdr:cNvPr id="8" name="Picture 7">
          <a:extLst>
            <a:ext uri="{FF2B5EF4-FFF2-40B4-BE49-F238E27FC236}">
              <a16:creationId xmlns:a16="http://schemas.microsoft.com/office/drawing/2014/main" id="{CDAA7D93-D945-F71F-65F6-A1A2A026A6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6649" y="11468847"/>
          <a:ext cx="8048297" cy="1546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127000</xdr:colOff>
      <xdr:row>16</xdr:row>
      <xdr:rowOff>97117</xdr:rowOff>
    </xdr:from>
    <xdr:to>
      <xdr:col>4</xdr:col>
      <xdr:colOff>837826</xdr:colOff>
      <xdr:row>16</xdr:row>
      <xdr:rowOff>1298014</xdr:rowOff>
    </xdr:to>
    <xdr:pic>
      <xdr:nvPicPr>
        <xdr:cNvPr id="4" name="Picture 3">
          <a:extLst>
            <a:ext uri="{FF2B5EF4-FFF2-40B4-BE49-F238E27FC236}">
              <a16:creationId xmlns:a16="http://schemas.microsoft.com/office/drawing/2014/main" id="{5E5ECDED-C61F-145F-E841-2724664C1BC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6412" y="9226176"/>
          <a:ext cx="6806826" cy="120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20266</xdr:colOff>
      <xdr:row>0</xdr:row>
      <xdr:rowOff>47288</xdr:rowOff>
    </xdr:from>
    <xdr:to>
      <xdr:col>1</xdr:col>
      <xdr:colOff>1255272</xdr:colOff>
      <xdr:row>4</xdr:row>
      <xdr:rowOff>159721</xdr:rowOff>
    </xdr:to>
    <xdr:pic>
      <xdr:nvPicPr>
        <xdr:cNvPr id="2" name="Picture 1" descr="A picture containing text&#10;&#10;Description automatically generated">
          <a:extLst>
            <a:ext uri="{FF2B5EF4-FFF2-40B4-BE49-F238E27FC236}">
              <a16:creationId xmlns:a16="http://schemas.microsoft.com/office/drawing/2014/main" id="{2694728D-90F9-4786-BBEF-F6F047AEE228}"/>
            </a:ext>
          </a:extLst>
        </xdr:cNvPr>
        <xdr:cNvPicPr>
          <a:picLocks noChangeAspect="1"/>
        </xdr:cNvPicPr>
      </xdr:nvPicPr>
      <xdr:blipFill>
        <a:blip xmlns:r="http://schemas.openxmlformats.org/officeDocument/2006/relationships" r:embed="rId1"/>
        <a:stretch>
          <a:fillRect/>
        </a:stretch>
      </xdr:blipFill>
      <xdr:spPr>
        <a:xfrm>
          <a:off x="163141" y="50463"/>
          <a:ext cx="1215956" cy="836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recportal.co.uk/documents/20121/224214017/Retail+Risk+Register+V2.0.pdf/ce23ed30-6aa2-1b22-ea3b-7df5596bd7ad?t=1683015411726&amp;download=tru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596D-6F84-43FC-960F-15280AD07851}">
  <sheetPr codeName="Sheet1"/>
  <dimension ref="A1:O22"/>
  <sheetViews>
    <sheetView showGridLines="0" zoomScale="94" zoomScaleNormal="94" workbookViewId="0">
      <pane xSplit="1" ySplit="5" topLeftCell="B6" activePane="bottomRight" state="frozen"/>
      <selection activeCell="F2" sqref="F2"/>
      <selection pane="topRight" activeCell="F2" sqref="F2"/>
      <selection pane="bottomLeft" activeCell="F2" sqref="F2"/>
      <selection pane="bottomRight" activeCell="C16" sqref="C16"/>
    </sheetView>
  </sheetViews>
  <sheetFormatPr defaultColWidth="8.85546875" defaultRowHeight="15" x14ac:dyDescent="0.25"/>
  <cols>
    <col min="1" max="1" width="2" style="3" customWidth="1"/>
    <col min="2" max="2" width="14.42578125" style="3" customWidth="1"/>
    <col min="3" max="3" width="14.42578125" style="46" customWidth="1"/>
    <col min="4" max="4" width="20.85546875" style="3" customWidth="1"/>
    <col min="5" max="5" width="48.85546875" style="3" customWidth="1"/>
    <col min="6" max="11" width="14.42578125" style="3" customWidth="1"/>
    <col min="12" max="12" width="4.5703125" style="3" customWidth="1"/>
    <col min="13" max="14" width="8.85546875" style="3"/>
    <col min="15" max="15" width="1.85546875" style="3" hidden="1" customWidth="1"/>
    <col min="16" max="16384" width="8.85546875" style="3"/>
  </cols>
  <sheetData>
    <row r="1" spans="1:15" ht="14.1" customHeight="1" x14ac:dyDescent="0.25">
      <c r="A1" s="7"/>
      <c r="B1" s="7"/>
      <c r="C1" s="44"/>
      <c r="D1" s="7"/>
      <c r="E1" s="7"/>
      <c r="F1" s="7"/>
      <c r="G1" s="7"/>
      <c r="H1" s="7"/>
      <c r="I1" s="7"/>
      <c r="J1" s="7"/>
      <c r="K1" s="7"/>
      <c r="L1" s="7"/>
    </row>
    <row r="2" spans="1:15" x14ac:dyDescent="0.25">
      <c r="A2" s="1"/>
      <c r="B2" s="1"/>
      <c r="C2" s="44"/>
      <c r="D2" s="7"/>
      <c r="E2" s="7"/>
      <c r="F2" s="7"/>
      <c r="G2" s="7"/>
      <c r="H2" s="7"/>
      <c r="I2" s="7"/>
      <c r="J2" s="7"/>
      <c r="K2" s="7"/>
      <c r="L2" s="7"/>
      <c r="O2" s="3">
        <v>0</v>
      </c>
    </row>
    <row r="3" spans="1:15" ht="15.75" x14ac:dyDescent="0.25">
      <c r="A3" s="2"/>
      <c r="B3" s="1"/>
      <c r="C3" s="44"/>
      <c r="D3" s="7"/>
      <c r="E3" s="7"/>
      <c r="F3" s="7"/>
      <c r="G3" s="7"/>
      <c r="H3" s="7"/>
      <c r="I3" s="7"/>
      <c r="J3" s="7"/>
      <c r="K3" s="7"/>
      <c r="L3" s="7"/>
      <c r="O3" s="3">
        <v>1</v>
      </c>
    </row>
    <row r="4" spans="1:15" x14ac:dyDescent="0.25">
      <c r="A4" s="1"/>
      <c r="B4" s="1"/>
      <c r="C4" s="44"/>
      <c r="D4" s="7"/>
      <c r="E4" s="7"/>
      <c r="F4" s="7"/>
      <c r="G4" s="7"/>
      <c r="H4" s="7"/>
      <c r="I4" s="7"/>
      <c r="J4" s="7"/>
      <c r="K4" s="7"/>
      <c r="L4" s="7"/>
      <c r="O4" s="3">
        <v>2</v>
      </c>
    </row>
    <row r="5" spans="1:15" x14ac:dyDescent="0.25">
      <c r="A5" s="1"/>
      <c r="B5" s="1"/>
      <c r="C5" s="44"/>
      <c r="D5" s="7"/>
      <c r="E5" s="7"/>
      <c r="F5" s="7"/>
      <c r="G5" s="7"/>
      <c r="H5" s="7"/>
      <c r="I5" s="7"/>
      <c r="J5" s="7"/>
      <c r="K5" s="7"/>
      <c r="L5" s="7"/>
      <c r="O5" s="3">
        <v>3</v>
      </c>
    </row>
    <row r="6" spans="1:15" ht="6" customHeight="1" x14ac:dyDescent="0.25">
      <c r="A6" s="1"/>
      <c r="B6" s="1"/>
      <c r="C6" s="44"/>
      <c r="D6" s="7"/>
      <c r="E6" s="7"/>
      <c r="F6" s="7"/>
      <c r="G6" s="7"/>
      <c r="H6" s="7"/>
      <c r="I6" s="7"/>
      <c r="J6" s="7"/>
      <c r="K6" s="7"/>
      <c r="L6" s="7"/>
    </row>
    <row r="7" spans="1:15" ht="14.45" customHeight="1" x14ac:dyDescent="0.25">
      <c r="A7" s="1"/>
      <c r="B7" s="103" t="s">
        <v>0</v>
      </c>
      <c r="C7" s="104" t="s">
        <v>1</v>
      </c>
      <c r="D7" s="103" t="s">
        <v>2</v>
      </c>
      <c r="E7" s="103" t="s">
        <v>3</v>
      </c>
      <c r="F7" s="7"/>
      <c r="G7" s="7"/>
      <c r="H7" s="7"/>
      <c r="I7" s="7"/>
      <c r="J7" s="7"/>
      <c r="K7" s="7"/>
      <c r="L7" s="7"/>
    </row>
    <row r="8" spans="1:15" ht="15" customHeight="1" x14ac:dyDescent="0.25">
      <c r="A8" s="1"/>
      <c r="B8" s="105" t="s">
        <v>4</v>
      </c>
      <c r="C8" s="106">
        <v>44187</v>
      </c>
      <c r="D8" s="105" t="s">
        <v>5</v>
      </c>
      <c r="E8" s="105" t="s">
        <v>6</v>
      </c>
      <c r="F8" s="7"/>
      <c r="G8" s="7"/>
      <c r="H8" s="7"/>
      <c r="I8" s="7"/>
      <c r="J8" s="7"/>
      <c r="K8" s="7"/>
      <c r="L8" s="7"/>
    </row>
    <row r="9" spans="1:15" ht="14.45" customHeight="1" x14ac:dyDescent="0.25">
      <c r="A9" s="1"/>
      <c r="B9" s="105" t="s">
        <v>7</v>
      </c>
      <c r="C9" s="106">
        <v>44209</v>
      </c>
      <c r="D9" s="105" t="s">
        <v>5</v>
      </c>
      <c r="E9" s="105" t="s">
        <v>8</v>
      </c>
      <c r="F9" s="7"/>
      <c r="G9" s="7"/>
      <c r="H9" s="7"/>
      <c r="I9" s="7"/>
      <c r="J9" s="7"/>
      <c r="K9" s="7"/>
      <c r="L9" s="7"/>
    </row>
    <row r="10" spans="1:15" ht="14.45" customHeight="1" x14ac:dyDescent="0.25">
      <c r="A10" s="1"/>
      <c r="B10" s="105" t="s">
        <v>9</v>
      </c>
      <c r="C10" s="106">
        <v>44327</v>
      </c>
      <c r="D10" s="105" t="s">
        <v>10</v>
      </c>
      <c r="E10" s="105" t="s">
        <v>11</v>
      </c>
      <c r="F10" s="7"/>
      <c r="G10" s="7"/>
      <c r="H10" s="7"/>
      <c r="I10" s="7"/>
      <c r="J10" s="7"/>
      <c r="K10" s="7"/>
      <c r="L10" s="7"/>
    </row>
    <row r="11" spans="1:15" ht="14.45" customHeight="1" x14ac:dyDescent="0.25">
      <c r="A11" s="1"/>
      <c r="B11" s="105" t="s">
        <v>12</v>
      </c>
      <c r="C11" s="106">
        <v>44421</v>
      </c>
      <c r="D11" s="105" t="s">
        <v>10</v>
      </c>
      <c r="E11" s="105" t="s">
        <v>13</v>
      </c>
      <c r="F11" s="7"/>
      <c r="G11" s="7"/>
      <c r="H11" s="7"/>
      <c r="I11" s="7"/>
      <c r="J11" s="7"/>
      <c r="K11" s="7"/>
      <c r="L11" s="7"/>
    </row>
    <row r="12" spans="1:15" ht="14.45" customHeight="1" x14ac:dyDescent="0.25">
      <c r="A12" s="1"/>
      <c r="B12" s="105" t="s">
        <v>106</v>
      </c>
      <c r="C12" s="106">
        <v>44830</v>
      </c>
      <c r="D12" s="105" t="s">
        <v>10</v>
      </c>
      <c r="E12" s="105" t="s">
        <v>129</v>
      </c>
      <c r="F12" s="7"/>
      <c r="G12" s="7"/>
      <c r="H12" s="7"/>
      <c r="I12" s="7"/>
      <c r="J12" s="7"/>
      <c r="K12" s="7"/>
      <c r="L12" s="7"/>
    </row>
    <row r="13" spans="1:15" ht="14.45" customHeight="1" x14ac:dyDescent="0.25">
      <c r="A13" s="1"/>
      <c r="B13" s="105" t="s">
        <v>107</v>
      </c>
      <c r="C13" s="106">
        <v>44845</v>
      </c>
      <c r="D13" s="105" t="s">
        <v>10</v>
      </c>
      <c r="E13" s="105" t="s">
        <v>130</v>
      </c>
      <c r="F13" s="7"/>
      <c r="G13" s="7"/>
      <c r="H13" s="7"/>
      <c r="I13" s="7"/>
      <c r="J13" s="7"/>
      <c r="K13" s="7"/>
      <c r="L13" s="7"/>
    </row>
    <row r="14" spans="1:15" ht="14.45" customHeight="1" x14ac:dyDescent="0.25">
      <c r="A14" s="1"/>
      <c r="B14" s="105" t="s">
        <v>127</v>
      </c>
      <c r="C14" s="106">
        <v>44861</v>
      </c>
      <c r="D14" s="105" t="s">
        <v>10</v>
      </c>
      <c r="E14" s="105" t="s">
        <v>128</v>
      </c>
      <c r="F14" s="7"/>
      <c r="G14" s="7"/>
      <c r="H14" s="7"/>
      <c r="I14" s="7"/>
      <c r="J14" s="7"/>
      <c r="K14" s="7"/>
      <c r="L14" s="7"/>
    </row>
    <row r="15" spans="1:15" ht="14.45" customHeight="1" x14ac:dyDescent="0.25">
      <c r="A15" s="1"/>
      <c r="B15" s="105" t="s">
        <v>134</v>
      </c>
      <c r="C15" s="106">
        <v>44862</v>
      </c>
      <c r="D15" s="105" t="s">
        <v>10</v>
      </c>
      <c r="E15" s="105" t="s">
        <v>135</v>
      </c>
      <c r="F15" s="7"/>
      <c r="G15" s="7"/>
      <c r="H15" s="7"/>
      <c r="I15" s="7"/>
      <c r="J15" s="7"/>
      <c r="K15" s="7"/>
      <c r="L15" s="7"/>
    </row>
    <row r="16" spans="1:15" ht="14.45" customHeight="1" x14ac:dyDescent="0.25">
      <c r="A16" s="1"/>
      <c r="B16" s="105" t="s">
        <v>140</v>
      </c>
      <c r="C16" s="106">
        <v>45091</v>
      </c>
      <c r="D16" s="105" t="s">
        <v>10</v>
      </c>
      <c r="E16" s="105" t="s">
        <v>141</v>
      </c>
      <c r="F16" s="7"/>
      <c r="G16" s="7"/>
      <c r="H16" s="7"/>
      <c r="I16" s="7"/>
      <c r="J16" s="7"/>
      <c r="K16" s="7"/>
      <c r="L16" s="7"/>
    </row>
    <row r="17" spans="1:12" x14ac:dyDescent="0.25">
      <c r="A17" s="1"/>
      <c r="B17" s="8"/>
      <c r="C17" s="45"/>
      <c r="D17" s="8"/>
      <c r="E17" s="8"/>
      <c r="F17" s="7"/>
      <c r="G17" s="7"/>
      <c r="H17" s="7"/>
      <c r="I17" s="7"/>
      <c r="J17" s="7"/>
      <c r="K17" s="7"/>
      <c r="L17" s="7"/>
    </row>
    <row r="18" spans="1:12" x14ac:dyDescent="0.25">
      <c r="A18" s="1"/>
      <c r="B18" s="1"/>
      <c r="C18" s="44"/>
      <c r="D18" s="7"/>
      <c r="E18" s="7"/>
      <c r="F18" s="7"/>
      <c r="G18" s="7"/>
      <c r="H18" s="7"/>
      <c r="I18" s="7"/>
      <c r="J18" s="7"/>
      <c r="K18" s="7"/>
      <c r="L18" s="7"/>
    </row>
    <row r="19" spans="1:12" ht="15" hidden="1" customHeight="1" x14ac:dyDescent="0.25">
      <c r="A19" s="1"/>
      <c r="B19" s="1"/>
      <c r="C19" s="44"/>
      <c r="D19" s="7"/>
      <c r="E19" s="7"/>
      <c r="F19" s="7"/>
      <c r="G19" s="7"/>
      <c r="H19" s="7"/>
      <c r="I19" s="7"/>
      <c r="J19" s="7"/>
      <c r="K19" s="7"/>
      <c r="L19" s="7"/>
    </row>
    <row r="20" spans="1:12" x14ac:dyDescent="0.25">
      <c r="A20" s="1"/>
      <c r="B20" s="1"/>
      <c r="C20" s="44"/>
      <c r="D20" s="7"/>
      <c r="E20" s="7"/>
      <c r="F20" s="7"/>
      <c r="G20" s="7"/>
      <c r="H20" s="7"/>
      <c r="I20" s="7"/>
      <c r="J20" s="7"/>
      <c r="K20" s="7"/>
      <c r="L20" s="7"/>
    </row>
    <row r="21" spans="1:12" x14ac:dyDescent="0.25">
      <c r="A21" s="1"/>
      <c r="B21" s="1"/>
      <c r="C21" s="44"/>
      <c r="D21" s="7"/>
      <c r="E21" s="7"/>
      <c r="F21" s="7"/>
      <c r="G21" s="7"/>
      <c r="H21" s="7"/>
      <c r="I21" s="7"/>
      <c r="J21" s="7"/>
      <c r="K21" s="7"/>
      <c r="L21" s="7"/>
    </row>
    <row r="22" spans="1:12" x14ac:dyDescent="0.25">
      <c r="A22" s="1"/>
      <c r="B22" s="1"/>
      <c r="C22" s="44"/>
      <c r="D22" s="7"/>
      <c r="E22" s="7"/>
      <c r="F22" s="7"/>
      <c r="G22" s="7"/>
      <c r="H22" s="7"/>
      <c r="I22" s="7"/>
      <c r="J22" s="7"/>
      <c r="K22" s="7"/>
      <c r="L22" s="7"/>
    </row>
  </sheetData>
  <sheetProtection algorithmName="SHA-512" hashValue="YxOTGKyXu0hR7MMkFpKuCFVkA5UKzVVoo3BkJMUmLYgk6jhWAggKfMbHoKixBiqvBJjdt/fknhnj15gxge4fWg==" saltValue="s13ejh3gTBC/6hfeSrO1Pw==" spinCount="100000" sheet="1" objects="1" scenarios="1"/>
  <phoneticPr fontId="17"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93CD-C3ED-4C37-8F29-D7ABDE3C211C}">
  <sheetPr codeName="Sheet2"/>
  <dimension ref="A1:O12"/>
  <sheetViews>
    <sheetView showGridLines="0" zoomScaleNormal="100" workbookViewId="0">
      <pane xSplit="1" ySplit="5" topLeftCell="B6" activePane="bottomRight" state="frozen"/>
      <selection activeCell="H11" sqref="H11"/>
      <selection pane="topRight" activeCell="H11" sqref="H11"/>
      <selection pane="bottomLeft" activeCell="H11" sqref="H11"/>
      <selection pane="bottomRight" activeCell="B8" sqref="B8:K8"/>
    </sheetView>
  </sheetViews>
  <sheetFormatPr defaultColWidth="8.85546875" defaultRowHeight="14.25" x14ac:dyDescent="0.2"/>
  <cols>
    <col min="1" max="1" width="2" style="49" customWidth="1"/>
    <col min="2" max="11" width="14.42578125" style="49" customWidth="1"/>
    <col min="12" max="12" width="2.5703125" style="49" customWidth="1"/>
    <col min="13" max="14" width="8.85546875" style="49"/>
    <col min="15" max="15" width="1.85546875" style="49" hidden="1" customWidth="1"/>
    <col min="16" max="16384" width="8.85546875" style="49"/>
  </cols>
  <sheetData>
    <row r="1" spans="1:15" ht="14.1" customHeight="1" x14ac:dyDescent="0.2">
      <c r="A1" s="47"/>
      <c r="B1" s="47"/>
      <c r="C1" s="47"/>
      <c r="D1" s="47"/>
      <c r="E1" s="47"/>
      <c r="F1" s="47"/>
      <c r="G1" s="47"/>
      <c r="H1" s="47"/>
      <c r="I1" s="47"/>
      <c r="J1" s="47"/>
      <c r="K1" s="47"/>
      <c r="L1" s="47"/>
    </row>
    <row r="2" spans="1:15" x14ac:dyDescent="0.2">
      <c r="A2" s="94"/>
      <c r="B2" s="94"/>
      <c r="C2" s="47"/>
      <c r="D2" s="47"/>
      <c r="E2" s="47"/>
      <c r="F2" s="47"/>
      <c r="G2" s="47"/>
      <c r="H2" s="47"/>
      <c r="I2" s="47"/>
      <c r="J2" s="47"/>
      <c r="K2" s="47"/>
      <c r="L2" s="47"/>
      <c r="O2" s="49">
        <v>0</v>
      </c>
    </row>
    <row r="3" spans="1:15" ht="15.75" x14ac:dyDescent="0.25">
      <c r="A3" s="2"/>
      <c r="B3" s="94"/>
      <c r="C3" s="47"/>
      <c r="D3" s="47"/>
      <c r="E3" s="47"/>
      <c r="F3" s="47"/>
      <c r="G3" s="47"/>
      <c r="H3" s="47"/>
      <c r="I3" s="47"/>
      <c r="J3" s="47"/>
      <c r="K3" s="47"/>
      <c r="L3" s="47"/>
      <c r="O3" s="49">
        <v>1</v>
      </c>
    </row>
    <row r="4" spans="1:15" x14ac:dyDescent="0.2">
      <c r="A4" s="94"/>
      <c r="B4" s="94"/>
      <c r="C4" s="47"/>
      <c r="D4" s="47"/>
      <c r="E4" s="47"/>
      <c r="F4" s="47"/>
      <c r="G4" s="47"/>
      <c r="H4" s="47"/>
      <c r="I4" s="47"/>
      <c r="J4" s="47"/>
      <c r="K4" s="47"/>
      <c r="L4" s="47"/>
      <c r="O4" s="49">
        <v>2</v>
      </c>
    </row>
    <row r="5" spans="1:15" x14ac:dyDescent="0.2">
      <c r="A5" s="94"/>
      <c r="B5" s="94"/>
      <c r="C5" s="47"/>
      <c r="D5" s="47"/>
      <c r="E5" s="47"/>
      <c r="F5" s="47"/>
      <c r="G5" s="47"/>
      <c r="H5" s="47"/>
      <c r="I5" s="47"/>
      <c r="J5" s="47"/>
      <c r="K5" s="47"/>
      <c r="L5" s="47"/>
      <c r="O5" s="49">
        <v>3</v>
      </c>
    </row>
    <row r="6" spans="1:15" ht="6.95" customHeight="1" x14ac:dyDescent="0.2">
      <c r="A6" s="94"/>
      <c r="B6" s="94"/>
      <c r="C6" s="47"/>
      <c r="D6" s="47"/>
      <c r="E6" s="47"/>
      <c r="F6" s="47"/>
      <c r="G6" s="47"/>
      <c r="H6" s="47"/>
      <c r="I6" s="47"/>
      <c r="J6" s="47"/>
      <c r="K6" s="47"/>
      <c r="L6" s="47"/>
    </row>
    <row r="7" spans="1:15" ht="15.75" x14ac:dyDescent="0.2">
      <c r="A7" s="94"/>
      <c r="B7" s="107" t="s">
        <v>14</v>
      </c>
      <c r="C7" s="107"/>
      <c r="D7" s="107"/>
      <c r="E7" s="107"/>
      <c r="F7" s="107"/>
      <c r="G7" s="107"/>
      <c r="H7" s="107"/>
      <c r="I7" s="107"/>
      <c r="J7" s="107"/>
      <c r="K7" s="107"/>
      <c r="L7" s="47"/>
    </row>
    <row r="8" spans="1:15" ht="117.6" customHeight="1" x14ac:dyDescent="0.2">
      <c r="A8" s="94"/>
      <c r="B8" s="109" t="s">
        <v>133</v>
      </c>
      <c r="C8" s="108"/>
      <c r="D8" s="108"/>
      <c r="E8" s="108"/>
      <c r="F8" s="108"/>
      <c r="G8" s="108"/>
      <c r="H8" s="108"/>
      <c r="I8" s="108"/>
      <c r="J8" s="108"/>
      <c r="K8" s="108"/>
      <c r="L8" s="47"/>
      <c r="O8" s="49" t="s">
        <v>15</v>
      </c>
    </row>
    <row r="9" spans="1:15" ht="9" customHeight="1" x14ac:dyDescent="0.2">
      <c r="A9" s="94"/>
      <c r="B9" s="70"/>
      <c r="C9" s="47"/>
      <c r="D9" s="47"/>
      <c r="E9" s="47"/>
      <c r="F9" s="47"/>
      <c r="G9" s="47"/>
      <c r="H9" s="47"/>
      <c r="I9" s="47"/>
      <c r="J9" s="47"/>
      <c r="K9" s="47"/>
      <c r="L9" s="47"/>
    </row>
    <row r="10" spans="1:15" ht="16.5" customHeight="1" x14ac:dyDescent="0.2">
      <c r="A10" s="94"/>
      <c r="B10" s="107" t="s">
        <v>16</v>
      </c>
      <c r="C10" s="107"/>
      <c r="D10" s="107"/>
      <c r="E10" s="107"/>
      <c r="F10" s="107"/>
      <c r="G10" s="107"/>
      <c r="H10" s="107"/>
      <c r="I10" s="107"/>
      <c r="J10" s="107"/>
      <c r="K10" s="107"/>
      <c r="L10" s="47"/>
    </row>
    <row r="11" spans="1:15" ht="110.1" customHeight="1" x14ac:dyDescent="0.2">
      <c r="A11" s="94"/>
      <c r="B11" s="108" t="s">
        <v>136</v>
      </c>
      <c r="C11" s="108"/>
      <c r="D11" s="108"/>
      <c r="E11" s="108"/>
      <c r="F11" s="108"/>
      <c r="G11" s="108"/>
      <c r="H11" s="108"/>
      <c r="I11" s="108"/>
      <c r="J11" s="108"/>
      <c r="K11" s="108"/>
      <c r="L11" s="47"/>
      <c r="O11" s="49" t="s">
        <v>17</v>
      </c>
    </row>
    <row r="12" spans="1:15" x14ac:dyDescent="0.2">
      <c r="A12" s="94"/>
      <c r="B12" s="94"/>
      <c r="C12" s="47"/>
      <c r="D12" s="47"/>
      <c r="E12" s="47"/>
      <c r="F12" s="47"/>
      <c r="G12" s="47"/>
      <c r="H12" s="47"/>
      <c r="I12" s="47"/>
      <c r="J12" s="47"/>
      <c r="K12" s="47"/>
      <c r="L12" s="47"/>
    </row>
  </sheetData>
  <sheetProtection algorithmName="SHA-512" hashValue="Lla8Woopzt4/HOK/NzQgdzP7qWBr+4GKH2IAIF6Nh7aNOuzMhX/oYCJt4kUDczPD+T5uROg3m5ZsiEQbt+nc/A==" saltValue="WJ6PXWP1n9ixM1bWbSGABg==" spinCount="100000" sheet="1" objects="1" scenarios="1"/>
  <mergeCells count="4">
    <mergeCell ref="B7:K7"/>
    <mergeCell ref="B11:K11"/>
    <mergeCell ref="B10:K10"/>
    <mergeCell ref="B8:K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D71C0-9396-4052-A8AC-FCDE05A46BB5}">
  <sheetPr codeName="Sheet3"/>
  <dimension ref="A1:H52"/>
  <sheetViews>
    <sheetView showGridLines="0" zoomScale="85" zoomScaleNormal="85" workbookViewId="0">
      <pane xSplit="1" ySplit="6" topLeftCell="B32" activePane="bottomRight" state="frozen"/>
      <selection pane="topRight" activeCell="B1" sqref="B1"/>
      <selection pane="bottomLeft" activeCell="A7" sqref="A7"/>
      <selection pane="bottomRight" activeCell="D6" sqref="D6"/>
    </sheetView>
  </sheetViews>
  <sheetFormatPr defaultColWidth="8.85546875" defaultRowHeight="15" x14ac:dyDescent="0.25"/>
  <cols>
    <col min="1" max="1" width="2.140625" style="3" customWidth="1"/>
    <col min="2" max="2" width="6.42578125" style="3" customWidth="1"/>
    <col min="3" max="3" width="11.7109375" style="3" customWidth="1"/>
    <col min="4" max="4" width="79.140625" style="3" customWidth="1"/>
    <col min="5" max="5" width="2.42578125" style="6" customWidth="1"/>
    <col min="6" max="6" width="7" style="6" customWidth="1"/>
    <col min="7" max="7" width="31.42578125" style="6" customWidth="1"/>
    <col min="8" max="8" width="2" style="3" customWidth="1"/>
    <col min="9" max="16384" width="8.85546875" style="3"/>
  </cols>
  <sheetData>
    <row r="1" spans="1:8" x14ac:dyDescent="0.25">
      <c r="A1" s="1"/>
      <c r="B1" s="1"/>
      <c r="C1" s="1"/>
      <c r="D1" s="1"/>
      <c r="E1" s="4"/>
      <c r="F1" s="4"/>
      <c r="G1" s="4"/>
      <c r="H1" s="1"/>
    </row>
    <row r="2" spans="1:8" ht="30" x14ac:dyDescent="0.25">
      <c r="A2" s="1"/>
      <c r="B2" s="1"/>
      <c r="C2" s="1"/>
      <c r="D2" s="5"/>
      <c r="E2" s="4"/>
      <c r="F2" s="4"/>
      <c r="G2" s="4"/>
      <c r="H2" s="1"/>
    </row>
    <row r="3" spans="1:8" x14ac:dyDescent="0.25">
      <c r="A3" s="1"/>
      <c r="B3" s="1"/>
      <c r="C3" s="1"/>
      <c r="D3" s="1"/>
      <c r="E3" s="4"/>
      <c r="F3" s="4"/>
      <c r="G3" s="4"/>
      <c r="H3" s="1"/>
    </row>
    <row r="4" spans="1:8" x14ac:dyDescent="0.25">
      <c r="A4" s="1"/>
      <c r="B4" s="9"/>
      <c r="C4" s="9"/>
      <c r="D4" s="9"/>
      <c r="E4" s="16"/>
      <c r="F4" s="16"/>
      <c r="G4" s="16"/>
      <c r="H4" s="9"/>
    </row>
    <row r="5" spans="1:8" x14ac:dyDescent="0.25">
      <c r="A5" s="1"/>
      <c r="B5" s="9"/>
      <c r="C5" s="9"/>
      <c r="D5" s="9"/>
      <c r="E5" s="16"/>
      <c r="F5" s="16"/>
      <c r="G5" s="16"/>
      <c r="H5" s="9"/>
    </row>
    <row r="6" spans="1:8" ht="20.25" x14ac:dyDescent="0.25">
      <c r="A6" s="1"/>
      <c r="B6" s="26" t="s">
        <v>18</v>
      </c>
      <c r="C6" s="26"/>
      <c r="D6" s="9"/>
      <c r="E6" s="16"/>
      <c r="F6" s="16"/>
      <c r="G6" s="16"/>
      <c r="H6" s="9"/>
    </row>
    <row r="7" spans="1:8" ht="4.5" customHeight="1" x14ac:dyDescent="0.25">
      <c r="A7" s="1"/>
      <c r="B7" s="9"/>
      <c r="C7" s="13"/>
      <c r="D7" s="9"/>
      <c r="E7" s="16"/>
      <c r="F7" s="16"/>
      <c r="G7" s="16"/>
      <c r="H7" s="9"/>
    </row>
    <row r="8" spans="1:8" ht="15" customHeight="1" x14ac:dyDescent="0.25">
      <c r="A8" s="1"/>
      <c r="B8" s="110" t="s">
        <v>19</v>
      </c>
      <c r="C8" s="110"/>
      <c r="D8" s="18" t="s">
        <v>20</v>
      </c>
      <c r="E8" s="16"/>
      <c r="F8" s="17" t="s">
        <v>21</v>
      </c>
      <c r="G8" s="40" t="s">
        <v>22</v>
      </c>
      <c r="H8" s="9"/>
    </row>
    <row r="9" spans="1:8" ht="15" customHeight="1" x14ac:dyDescent="0.25">
      <c r="A9" s="1"/>
      <c r="B9" s="111" t="s">
        <v>23</v>
      </c>
      <c r="C9" s="111"/>
      <c r="D9" s="28" t="s">
        <v>24</v>
      </c>
      <c r="E9" s="16"/>
      <c r="F9" s="20">
        <v>3</v>
      </c>
      <c r="G9" s="41" t="s">
        <v>25</v>
      </c>
      <c r="H9" s="9"/>
    </row>
    <row r="10" spans="1:8" ht="15" customHeight="1" x14ac:dyDescent="0.25">
      <c r="A10" s="1"/>
      <c r="B10" s="111" t="s">
        <v>26</v>
      </c>
      <c r="C10" s="111"/>
      <c r="D10" s="28" t="s">
        <v>27</v>
      </c>
      <c r="E10" s="16"/>
      <c r="F10" s="20">
        <v>2</v>
      </c>
      <c r="G10" s="41" t="s">
        <v>28</v>
      </c>
      <c r="H10" s="9"/>
    </row>
    <row r="11" spans="1:8" ht="15" customHeight="1" x14ac:dyDescent="0.25">
      <c r="A11" s="1"/>
      <c r="B11" s="111" t="s">
        <v>29</v>
      </c>
      <c r="C11" s="111"/>
      <c r="D11" s="28" t="s">
        <v>30</v>
      </c>
      <c r="E11" s="16"/>
      <c r="F11" s="20">
        <v>1</v>
      </c>
      <c r="G11" s="41" t="s">
        <v>31</v>
      </c>
      <c r="H11" s="9"/>
    </row>
    <row r="12" spans="1:8" ht="15" customHeight="1" x14ac:dyDescent="0.25">
      <c r="A12" s="1"/>
      <c r="B12" s="111" t="s">
        <v>32</v>
      </c>
      <c r="C12" s="111"/>
      <c r="D12" s="28" t="s">
        <v>33</v>
      </c>
      <c r="E12" s="37"/>
      <c r="F12" s="20">
        <v>0</v>
      </c>
      <c r="G12" s="41" t="s">
        <v>34</v>
      </c>
      <c r="H12" s="9"/>
    </row>
    <row r="13" spans="1:8" x14ac:dyDescent="0.25">
      <c r="A13" s="1"/>
      <c r="B13" s="111" t="s">
        <v>35</v>
      </c>
      <c r="C13" s="111"/>
      <c r="D13" s="28" t="s">
        <v>36</v>
      </c>
      <c r="E13" s="37"/>
      <c r="F13" s="37"/>
      <c r="G13" s="37"/>
      <c r="H13" s="9"/>
    </row>
    <row r="14" spans="1:8" ht="20.100000000000001" customHeight="1" x14ac:dyDescent="0.25">
      <c r="A14" s="1"/>
      <c r="B14" s="9"/>
      <c r="C14" s="19"/>
      <c r="D14" s="19"/>
      <c r="E14" s="27"/>
      <c r="F14" s="27"/>
      <c r="G14" s="27"/>
      <c r="H14" s="9"/>
    </row>
    <row r="15" spans="1:8" ht="18" x14ac:dyDescent="0.25">
      <c r="A15" s="1"/>
      <c r="B15" s="15" t="s">
        <v>37</v>
      </c>
      <c r="C15" s="15"/>
      <c r="D15" s="9"/>
      <c r="E15" s="16"/>
      <c r="F15" s="16"/>
      <c r="G15" s="16"/>
      <c r="H15" s="9"/>
    </row>
    <row r="16" spans="1:8" ht="9.9499999999999993" customHeight="1" x14ac:dyDescent="0.3">
      <c r="A16" s="1"/>
      <c r="B16" s="9"/>
      <c r="C16" s="114"/>
      <c r="D16" s="114"/>
      <c r="E16" s="36"/>
      <c r="F16" s="36"/>
      <c r="G16" s="36"/>
      <c r="H16" s="9"/>
    </row>
    <row r="17" spans="1:8" ht="57.95" customHeight="1" x14ac:dyDescent="0.25">
      <c r="A17" s="1"/>
      <c r="B17" s="112" t="s">
        <v>38</v>
      </c>
      <c r="C17" s="113"/>
      <c r="D17" s="113"/>
      <c r="E17" s="113"/>
      <c r="F17" s="113"/>
      <c r="G17" s="113"/>
      <c r="H17" s="9"/>
    </row>
    <row r="18" spans="1:8" x14ac:dyDescent="0.25">
      <c r="A18" s="1"/>
      <c r="B18" s="9"/>
      <c r="C18" s="9"/>
      <c r="D18" s="9"/>
      <c r="E18" s="16"/>
      <c r="F18" s="16"/>
      <c r="G18" s="16"/>
      <c r="H18" s="9"/>
    </row>
    <row r="19" spans="1:8" x14ac:dyDescent="0.25">
      <c r="A19" s="1"/>
      <c r="B19" s="17" t="s">
        <v>21</v>
      </c>
      <c r="C19" s="17" t="s">
        <v>39</v>
      </c>
      <c r="D19" s="35" t="s">
        <v>40</v>
      </c>
      <c r="E19" s="16"/>
      <c r="F19" s="16"/>
      <c r="G19" s="16"/>
      <c r="H19" s="9"/>
    </row>
    <row r="20" spans="1:8" ht="25.5" x14ac:dyDescent="0.25">
      <c r="A20" s="1"/>
      <c r="B20" s="20">
        <v>3</v>
      </c>
      <c r="C20" s="21" t="s">
        <v>41</v>
      </c>
      <c r="D20" s="33" t="s">
        <v>42</v>
      </c>
      <c r="E20" s="16"/>
      <c r="F20" s="16"/>
      <c r="G20" s="16"/>
      <c r="H20" s="9"/>
    </row>
    <row r="21" spans="1:8" ht="25.5" x14ac:dyDescent="0.25">
      <c r="A21" s="1"/>
      <c r="B21" s="20">
        <v>2</v>
      </c>
      <c r="C21" s="21" t="s">
        <v>43</v>
      </c>
      <c r="D21" s="33" t="s">
        <v>44</v>
      </c>
      <c r="E21" s="16"/>
      <c r="F21" s="16"/>
      <c r="G21" s="16"/>
      <c r="H21" s="9"/>
    </row>
    <row r="22" spans="1:8" ht="25.5" x14ac:dyDescent="0.25">
      <c r="A22" s="1"/>
      <c r="B22" s="20">
        <v>1</v>
      </c>
      <c r="C22" s="21" t="s">
        <v>45</v>
      </c>
      <c r="D22" s="33" t="s">
        <v>46</v>
      </c>
      <c r="E22" s="38"/>
      <c r="F22" s="38"/>
      <c r="G22" s="38"/>
      <c r="H22" s="9"/>
    </row>
    <row r="23" spans="1:8" ht="25.5" x14ac:dyDescent="0.25">
      <c r="A23" s="1"/>
      <c r="B23" s="20">
        <v>0</v>
      </c>
      <c r="C23" s="21" t="s">
        <v>47</v>
      </c>
      <c r="D23" s="33" t="s">
        <v>48</v>
      </c>
      <c r="E23" s="38"/>
      <c r="F23" s="38"/>
      <c r="G23" s="38"/>
      <c r="H23" s="9"/>
    </row>
    <row r="24" spans="1:8" x14ac:dyDescent="0.25">
      <c r="A24" s="1"/>
      <c r="B24" s="42"/>
      <c r="C24" s="43"/>
      <c r="D24" s="38"/>
      <c r="E24" s="38"/>
      <c r="F24" s="38"/>
      <c r="G24" s="38"/>
      <c r="H24" s="9"/>
    </row>
    <row r="25" spans="1:8" ht="18" x14ac:dyDescent="0.25">
      <c r="A25" s="1"/>
      <c r="B25" s="15" t="s">
        <v>49</v>
      </c>
      <c r="C25" s="15"/>
      <c r="D25" s="9"/>
      <c r="E25" s="16"/>
      <c r="F25" s="16"/>
      <c r="G25" s="16"/>
      <c r="H25" s="9"/>
    </row>
    <row r="26" spans="1:8" ht="5.0999999999999996" customHeight="1" x14ac:dyDescent="0.3">
      <c r="A26" s="1"/>
      <c r="B26" s="9"/>
      <c r="C26" s="22"/>
      <c r="D26" s="9"/>
      <c r="E26" s="16"/>
      <c r="F26" s="16"/>
      <c r="G26" s="16"/>
      <c r="H26" s="9"/>
    </row>
    <row r="27" spans="1:8" x14ac:dyDescent="0.25">
      <c r="A27" s="1"/>
      <c r="B27" s="17" t="s">
        <v>21</v>
      </c>
      <c r="C27" s="23" t="s">
        <v>50</v>
      </c>
      <c r="D27" s="35" t="s">
        <v>40</v>
      </c>
      <c r="E27" s="16"/>
      <c r="F27" s="16"/>
      <c r="G27" s="16"/>
      <c r="H27" s="9"/>
    </row>
    <row r="28" spans="1:8" ht="26.25" x14ac:dyDescent="0.25">
      <c r="A28" s="1"/>
      <c r="B28" s="14">
        <v>3</v>
      </c>
      <c r="C28" s="24" t="s">
        <v>53</v>
      </c>
      <c r="D28" s="34" t="s">
        <v>124</v>
      </c>
      <c r="E28" s="16"/>
      <c r="F28" s="16"/>
      <c r="G28" s="16"/>
      <c r="H28" s="9"/>
    </row>
    <row r="29" spans="1:8" ht="26.25" x14ac:dyDescent="0.25">
      <c r="A29" s="1"/>
      <c r="B29" s="14">
        <v>2</v>
      </c>
      <c r="C29" s="24" t="s">
        <v>52</v>
      </c>
      <c r="D29" s="34" t="s">
        <v>123</v>
      </c>
      <c r="E29" s="16"/>
      <c r="F29" s="16"/>
      <c r="G29" s="16"/>
      <c r="H29" s="9"/>
    </row>
    <row r="30" spans="1:8" ht="26.25" x14ac:dyDescent="0.25">
      <c r="A30" s="1"/>
      <c r="B30" s="14">
        <v>1</v>
      </c>
      <c r="C30" s="24" t="s">
        <v>51</v>
      </c>
      <c r="D30" s="34" t="s">
        <v>125</v>
      </c>
      <c r="E30" s="16"/>
      <c r="F30" s="16"/>
      <c r="G30" s="16"/>
      <c r="H30" s="9"/>
    </row>
    <row r="31" spans="1:8" x14ac:dyDescent="0.25">
      <c r="A31" s="1"/>
      <c r="B31" s="9"/>
      <c r="C31" s="9"/>
      <c r="D31" s="9"/>
      <c r="E31" s="16"/>
      <c r="F31" s="16"/>
      <c r="G31" s="16"/>
      <c r="H31" s="9"/>
    </row>
    <row r="32" spans="1:8" ht="18" x14ac:dyDescent="0.25">
      <c r="A32" s="1"/>
      <c r="B32" s="15" t="s">
        <v>54</v>
      </c>
      <c r="C32" s="15"/>
      <c r="D32" s="9"/>
      <c r="E32" s="16"/>
      <c r="F32" s="16"/>
      <c r="G32" s="16"/>
      <c r="H32" s="9"/>
    </row>
    <row r="33" spans="1:8" ht="5.0999999999999996" customHeight="1" x14ac:dyDescent="0.3">
      <c r="A33" s="1"/>
      <c r="B33" s="9"/>
      <c r="C33" s="22"/>
      <c r="D33" s="9"/>
      <c r="E33" s="16"/>
      <c r="F33" s="16"/>
      <c r="G33" s="16"/>
      <c r="H33" s="9"/>
    </row>
    <row r="34" spans="1:8" x14ac:dyDescent="0.25">
      <c r="A34" s="1"/>
      <c r="B34" s="17" t="s">
        <v>21</v>
      </c>
      <c r="C34" s="23" t="s">
        <v>50</v>
      </c>
      <c r="D34" s="35" t="s">
        <v>40</v>
      </c>
      <c r="E34" s="16"/>
      <c r="F34" s="16"/>
      <c r="G34" s="16"/>
      <c r="H34" s="9"/>
    </row>
    <row r="35" spans="1:8" ht="26.25" x14ac:dyDescent="0.25">
      <c r="A35" s="1"/>
      <c r="B35" s="14">
        <v>3</v>
      </c>
      <c r="C35" s="24" t="s">
        <v>51</v>
      </c>
      <c r="D35" s="34" t="s">
        <v>100</v>
      </c>
      <c r="E35" s="16"/>
      <c r="F35" s="16"/>
      <c r="G35" s="16"/>
      <c r="H35" s="9"/>
    </row>
    <row r="36" spans="1:8" ht="26.25" x14ac:dyDescent="0.25">
      <c r="A36" s="1"/>
      <c r="B36" s="14">
        <v>2</v>
      </c>
      <c r="C36" s="24" t="s">
        <v>52</v>
      </c>
      <c r="D36" s="34" t="s">
        <v>126</v>
      </c>
      <c r="E36" s="16"/>
      <c r="F36" s="16"/>
      <c r="G36" s="16"/>
      <c r="H36" s="9"/>
    </row>
    <row r="37" spans="1:8" x14ac:dyDescent="0.25">
      <c r="A37" s="1"/>
      <c r="B37" s="14">
        <v>1</v>
      </c>
      <c r="C37" s="24" t="s">
        <v>53</v>
      </c>
      <c r="D37" s="34" t="s">
        <v>116</v>
      </c>
      <c r="E37" s="16"/>
      <c r="F37" s="16"/>
      <c r="G37" s="16"/>
      <c r="H37" s="9"/>
    </row>
    <row r="38" spans="1:8" x14ac:dyDescent="0.25">
      <c r="A38" s="1"/>
      <c r="B38" s="9"/>
      <c r="C38" s="9"/>
      <c r="D38" s="9"/>
      <c r="E38" s="16"/>
      <c r="F38" s="16"/>
      <c r="G38" s="16"/>
      <c r="H38" s="9"/>
    </row>
    <row r="39" spans="1:8" ht="18" x14ac:dyDescent="0.25">
      <c r="A39" s="1"/>
      <c r="B39" s="15" t="s">
        <v>55</v>
      </c>
      <c r="C39" s="15"/>
      <c r="D39" s="9"/>
      <c r="E39" s="16"/>
      <c r="F39" s="16"/>
      <c r="G39" s="16"/>
      <c r="H39" s="9"/>
    </row>
    <row r="40" spans="1:8" ht="5.0999999999999996" customHeight="1" x14ac:dyDescent="0.3">
      <c r="A40" s="1"/>
      <c r="B40" s="9"/>
      <c r="C40" s="22"/>
      <c r="D40" s="9"/>
      <c r="E40" s="16"/>
      <c r="F40" s="16"/>
      <c r="G40" s="16"/>
      <c r="H40" s="9"/>
    </row>
    <row r="41" spans="1:8" x14ac:dyDescent="0.25">
      <c r="A41" s="1"/>
      <c r="B41" s="17" t="s">
        <v>21</v>
      </c>
      <c r="C41" s="117" t="s">
        <v>40</v>
      </c>
      <c r="D41" s="118"/>
      <c r="E41" s="16"/>
      <c r="F41" s="16"/>
      <c r="G41" s="16"/>
      <c r="H41" s="9"/>
    </row>
    <row r="42" spans="1:8" x14ac:dyDescent="0.25">
      <c r="A42" s="1"/>
      <c r="B42" s="14">
        <v>3</v>
      </c>
      <c r="C42" s="115" t="s">
        <v>113</v>
      </c>
      <c r="D42" s="116"/>
      <c r="E42" s="16"/>
      <c r="F42" s="16"/>
      <c r="G42" s="16"/>
      <c r="H42" s="9"/>
    </row>
    <row r="43" spans="1:8" x14ac:dyDescent="0.25">
      <c r="A43" s="1"/>
      <c r="B43" s="14">
        <v>2</v>
      </c>
      <c r="C43" s="115" t="s">
        <v>114</v>
      </c>
      <c r="D43" s="116"/>
      <c r="E43" s="16"/>
      <c r="F43" s="16"/>
      <c r="G43" s="16"/>
      <c r="H43" s="9"/>
    </row>
    <row r="44" spans="1:8" x14ac:dyDescent="0.25">
      <c r="A44" s="1"/>
      <c r="B44" s="14">
        <v>1</v>
      </c>
      <c r="C44" s="115" t="s">
        <v>115</v>
      </c>
      <c r="D44" s="116"/>
      <c r="E44" s="16"/>
      <c r="F44" s="16"/>
      <c r="G44" s="16"/>
      <c r="H44" s="9"/>
    </row>
    <row r="45" spans="1:8" ht="20.25" x14ac:dyDescent="0.3">
      <c r="A45" s="1"/>
      <c r="B45" s="15" t="s">
        <v>56</v>
      </c>
      <c r="C45" s="22"/>
      <c r="D45" s="9"/>
      <c r="E45" s="16"/>
      <c r="F45" s="16"/>
      <c r="G45" s="16"/>
      <c r="H45" s="9"/>
    </row>
    <row r="46" spans="1:8" ht="5.45" customHeight="1" x14ac:dyDescent="0.25">
      <c r="A46" s="1"/>
      <c r="B46" s="9"/>
      <c r="C46" s="9"/>
      <c r="D46" s="9"/>
      <c r="E46" s="16"/>
      <c r="F46" s="16"/>
      <c r="G46" s="16"/>
      <c r="H46" s="9"/>
    </row>
    <row r="47" spans="1:8" x14ac:dyDescent="0.25">
      <c r="A47" s="1"/>
      <c r="B47" s="9"/>
      <c r="C47" s="17" t="s">
        <v>37</v>
      </c>
      <c r="D47" s="35" t="s">
        <v>57</v>
      </c>
      <c r="E47" s="16"/>
      <c r="F47" s="16"/>
      <c r="G47" s="16"/>
      <c r="H47" s="9"/>
    </row>
    <row r="48" spans="1:8" x14ac:dyDescent="0.25">
      <c r="A48" s="1"/>
      <c r="B48" s="9"/>
      <c r="C48" s="10" t="s">
        <v>58</v>
      </c>
      <c r="D48" s="34" t="s">
        <v>59</v>
      </c>
      <c r="E48" s="16"/>
      <c r="F48" s="16"/>
      <c r="G48" s="16"/>
      <c r="H48" s="9"/>
    </row>
    <row r="49" spans="1:8" x14ac:dyDescent="0.25">
      <c r="A49" s="1"/>
      <c r="B49" s="9"/>
      <c r="C49" s="25" t="s">
        <v>51</v>
      </c>
      <c r="D49" s="34" t="s">
        <v>59</v>
      </c>
      <c r="E49" s="16"/>
      <c r="F49" s="16"/>
      <c r="G49" s="16"/>
      <c r="H49" s="9"/>
    </row>
    <row r="50" spans="1:8" x14ac:dyDescent="0.25">
      <c r="A50" s="1"/>
      <c r="B50" s="9"/>
      <c r="C50" s="11" t="s">
        <v>60</v>
      </c>
      <c r="D50" s="34" t="s">
        <v>61</v>
      </c>
      <c r="E50" s="16"/>
      <c r="F50" s="16"/>
      <c r="G50" s="16"/>
      <c r="H50" s="9"/>
    </row>
    <row r="51" spans="1:8" x14ac:dyDescent="0.25">
      <c r="A51" s="1"/>
      <c r="B51" s="9"/>
      <c r="C51" s="12" t="s">
        <v>62</v>
      </c>
      <c r="D51" s="34" t="s">
        <v>61</v>
      </c>
      <c r="E51" s="39"/>
      <c r="F51" s="39"/>
      <c r="G51" s="16"/>
      <c r="H51" s="9"/>
    </row>
    <row r="52" spans="1:8" x14ac:dyDescent="0.25">
      <c r="A52" s="1"/>
      <c r="B52" s="1"/>
      <c r="C52" s="1"/>
      <c r="D52" s="1"/>
      <c r="E52" s="4"/>
      <c r="F52" s="4"/>
      <c r="G52" s="4"/>
      <c r="H52" s="1"/>
    </row>
  </sheetData>
  <mergeCells count="12">
    <mergeCell ref="C44:D44"/>
    <mergeCell ref="C43:D43"/>
    <mergeCell ref="C42:D42"/>
    <mergeCell ref="C41:D41"/>
    <mergeCell ref="B9:C9"/>
    <mergeCell ref="B8:C8"/>
    <mergeCell ref="B10:C10"/>
    <mergeCell ref="B17:G17"/>
    <mergeCell ref="C16:D16"/>
    <mergeCell ref="B13:C13"/>
    <mergeCell ref="B12:C12"/>
    <mergeCell ref="B11:C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1081-A061-45F5-99D5-62D8C25177D4}">
  <dimension ref="A1:G22"/>
  <sheetViews>
    <sheetView showGridLines="0" zoomScale="85" zoomScaleNormal="85" workbookViewId="0">
      <pane xSplit="1" ySplit="5" topLeftCell="B12" activePane="bottomRight" state="frozen"/>
      <selection activeCell="H11" sqref="H11"/>
      <selection pane="topRight" activeCell="H11" sqref="H11"/>
      <selection pane="bottomLeft" activeCell="H11" sqref="H11"/>
      <selection pane="bottomRight" activeCell="C15" sqref="C15:E16"/>
    </sheetView>
  </sheetViews>
  <sheetFormatPr defaultColWidth="8.85546875" defaultRowHeight="14.25" x14ac:dyDescent="0.2"/>
  <cols>
    <col min="1" max="1" width="2.140625" style="49" customWidth="1"/>
    <col min="2" max="2" width="23.85546875" style="49" customWidth="1"/>
    <col min="3" max="3" width="41.28515625" style="49" customWidth="1"/>
    <col min="4" max="4" width="22.140625" style="49" customWidth="1"/>
    <col min="5" max="5" width="59" style="101" customWidth="1"/>
    <col min="6" max="6" width="2.140625" style="101" customWidth="1"/>
    <col min="7" max="7" width="47.85546875" style="49" customWidth="1"/>
    <col min="8" max="16384" width="8.85546875" style="49"/>
  </cols>
  <sheetData>
    <row r="1" spans="1:7" x14ac:dyDescent="0.2">
      <c r="A1" s="94"/>
      <c r="B1" s="94"/>
      <c r="C1" s="94"/>
      <c r="D1" s="94"/>
      <c r="E1" s="95"/>
      <c r="F1" s="95"/>
      <c r="G1" s="94"/>
    </row>
    <row r="2" spans="1:7" ht="30" x14ac:dyDescent="0.2">
      <c r="A2" s="94"/>
      <c r="B2" s="94"/>
      <c r="C2" s="94"/>
      <c r="D2" s="5"/>
      <c r="E2" s="95"/>
      <c r="F2" s="95"/>
      <c r="G2" s="94"/>
    </row>
    <row r="3" spans="1:7" x14ac:dyDescent="0.2">
      <c r="A3" s="94"/>
      <c r="B3" s="94"/>
      <c r="C3" s="94"/>
      <c r="D3" s="94"/>
      <c r="E3" s="95"/>
      <c r="F3" s="95"/>
      <c r="G3" s="94"/>
    </row>
    <row r="4" spans="1:7" ht="9.9499999999999993" customHeight="1" x14ac:dyDescent="0.2">
      <c r="A4" s="94"/>
      <c r="B4" s="94"/>
      <c r="C4" s="94"/>
      <c r="D4" s="94"/>
      <c r="E4" s="95"/>
      <c r="F4" s="95"/>
      <c r="G4" s="94"/>
    </row>
    <row r="5" spans="1:7" ht="20.25" x14ac:dyDescent="0.2">
      <c r="A5" s="94"/>
      <c r="B5" s="96" t="s">
        <v>18</v>
      </c>
      <c r="C5" s="96"/>
      <c r="D5" s="94"/>
      <c r="E5" s="95"/>
      <c r="F5" s="95"/>
      <c r="G5" s="94"/>
    </row>
    <row r="6" spans="1:7" ht="8.1" customHeight="1" x14ac:dyDescent="0.2">
      <c r="A6" s="94"/>
      <c r="B6" s="96"/>
      <c r="C6" s="96"/>
      <c r="D6" s="94"/>
      <c r="E6" s="95"/>
      <c r="F6" s="95"/>
      <c r="G6" s="94"/>
    </row>
    <row r="7" spans="1:7" ht="23.1" customHeight="1" x14ac:dyDescent="0.2">
      <c r="A7" s="94"/>
      <c r="B7" s="97" t="s">
        <v>19</v>
      </c>
      <c r="C7" s="126" t="s">
        <v>67</v>
      </c>
      <c r="D7" s="126"/>
      <c r="E7" s="97" t="s">
        <v>40</v>
      </c>
      <c r="F7" s="95"/>
      <c r="G7" s="94"/>
    </row>
    <row r="8" spans="1:7" ht="85.5" x14ac:dyDescent="0.2">
      <c r="A8" s="94"/>
      <c r="B8" s="127" t="s">
        <v>68</v>
      </c>
      <c r="C8" s="131" t="s">
        <v>69</v>
      </c>
      <c r="D8" s="131"/>
      <c r="E8" s="65" t="s">
        <v>70</v>
      </c>
      <c r="F8" s="95"/>
      <c r="G8" s="94"/>
    </row>
    <row r="9" spans="1:7" ht="138" customHeight="1" x14ac:dyDescent="0.2">
      <c r="A9" s="94"/>
      <c r="B9" s="128"/>
      <c r="C9" s="131" t="s">
        <v>71</v>
      </c>
      <c r="D9" s="131"/>
      <c r="E9" s="74" t="s">
        <v>109</v>
      </c>
      <c r="F9" s="95"/>
      <c r="G9" s="102" t="s">
        <v>105</v>
      </c>
    </row>
    <row r="10" spans="1:7" ht="29.1" customHeight="1" x14ac:dyDescent="0.2">
      <c r="A10" s="94"/>
      <c r="B10" s="128"/>
      <c r="C10" s="130" t="s">
        <v>72</v>
      </c>
      <c r="D10" s="99" t="s">
        <v>73</v>
      </c>
      <c r="E10" s="65" t="s">
        <v>74</v>
      </c>
      <c r="F10" s="95"/>
      <c r="G10" s="94"/>
    </row>
    <row r="11" spans="1:7" ht="111.95" customHeight="1" x14ac:dyDescent="0.2">
      <c r="A11" s="94"/>
      <c r="B11" s="129"/>
      <c r="C11" s="130"/>
      <c r="D11" s="98" t="s">
        <v>75</v>
      </c>
      <c r="E11" s="65" t="s">
        <v>139</v>
      </c>
      <c r="F11" s="95"/>
      <c r="G11" s="94"/>
    </row>
    <row r="12" spans="1:7" ht="133.5" customHeight="1" x14ac:dyDescent="0.2">
      <c r="A12" s="94"/>
      <c r="B12" s="127" t="s">
        <v>132</v>
      </c>
      <c r="C12" s="131" t="s">
        <v>76</v>
      </c>
      <c r="D12" s="131"/>
      <c r="E12" s="65" t="s">
        <v>111</v>
      </c>
      <c r="F12" s="94"/>
      <c r="G12" s="94"/>
    </row>
    <row r="13" spans="1:7" ht="29.1" customHeight="1" x14ac:dyDescent="0.2">
      <c r="A13" s="94"/>
      <c r="B13" s="129"/>
      <c r="C13" s="131" t="s">
        <v>77</v>
      </c>
      <c r="D13" s="131"/>
      <c r="E13" s="65" t="s">
        <v>112</v>
      </c>
      <c r="F13" s="95"/>
      <c r="G13" s="94"/>
    </row>
    <row r="14" spans="1:7" ht="32.450000000000003" customHeight="1" x14ac:dyDescent="0.2">
      <c r="A14" s="94"/>
      <c r="B14" s="96"/>
      <c r="C14" s="96"/>
      <c r="D14" s="94"/>
      <c r="E14" s="95"/>
      <c r="F14" s="95"/>
      <c r="G14" s="94"/>
    </row>
    <row r="15" spans="1:7" ht="14.1" customHeight="1" x14ac:dyDescent="0.2">
      <c r="A15" s="94"/>
      <c r="B15" s="127" t="s">
        <v>78</v>
      </c>
      <c r="C15" s="132" t="s">
        <v>122</v>
      </c>
      <c r="D15" s="133"/>
      <c r="E15" s="134"/>
      <c r="F15" s="95"/>
      <c r="G15" s="94"/>
    </row>
    <row r="16" spans="1:7" ht="27.6" customHeight="1" x14ac:dyDescent="0.2">
      <c r="A16" s="94"/>
      <c r="B16" s="129"/>
      <c r="C16" s="135"/>
      <c r="D16" s="136"/>
      <c r="E16" s="137"/>
      <c r="F16" s="95"/>
      <c r="G16" s="94"/>
    </row>
    <row r="17" spans="1:7" ht="123.95" customHeight="1" x14ac:dyDescent="0.2">
      <c r="A17" s="94"/>
      <c r="B17" s="96"/>
      <c r="C17" s="96"/>
      <c r="D17" s="94"/>
      <c r="E17" s="95"/>
      <c r="F17" s="95"/>
      <c r="G17" s="94"/>
    </row>
    <row r="18" spans="1:7" ht="15.6" customHeight="1" x14ac:dyDescent="0.2">
      <c r="A18" s="94"/>
      <c r="B18" s="96"/>
      <c r="C18" s="96"/>
      <c r="D18" s="94"/>
      <c r="E18" s="95"/>
      <c r="F18" s="95"/>
      <c r="G18" s="94"/>
    </row>
    <row r="19" spans="1:7" ht="13.5" customHeight="1" x14ac:dyDescent="0.2">
      <c r="A19" s="94"/>
      <c r="B19" s="119" t="s">
        <v>37</v>
      </c>
      <c r="C19" s="120" t="s">
        <v>108</v>
      </c>
      <c r="D19" s="121"/>
      <c r="E19" s="122"/>
      <c r="F19" s="95"/>
      <c r="G19" s="94"/>
    </row>
    <row r="20" spans="1:7" ht="32.450000000000003" customHeight="1" x14ac:dyDescent="0.2">
      <c r="A20" s="94"/>
      <c r="B20" s="119"/>
      <c r="C20" s="123"/>
      <c r="D20" s="124"/>
      <c r="E20" s="125"/>
      <c r="F20" s="95"/>
      <c r="G20" s="94"/>
    </row>
    <row r="21" spans="1:7" ht="166.5" customHeight="1" x14ac:dyDescent="0.25">
      <c r="A21" s="94"/>
      <c r="B21" s="94"/>
      <c r="C21" s="100"/>
      <c r="D21" s="94"/>
      <c r="E21" s="95"/>
      <c r="F21" s="95"/>
      <c r="G21" s="94"/>
    </row>
    <row r="22" spans="1:7" ht="11.45" customHeight="1" x14ac:dyDescent="0.2">
      <c r="A22" s="94"/>
      <c r="B22" s="94"/>
      <c r="C22" s="94"/>
      <c r="D22" s="94"/>
      <c r="E22" s="95"/>
      <c r="F22" s="95"/>
      <c r="G22" s="94"/>
    </row>
  </sheetData>
  <sheetProtection algorithmName="SHA-512" hashValue="lmyfcpm1jDGi7T5CzHTcY1Ka0F7clluCe/R2wDZhGAdzlx0HwNyZkqfRhEoXsv44X8ywObSzZ1MPDhv9Zj9HQQ==" saltValue="vvw8tvFNFv77GOwDjoaOeA==" spinCount="100000" sheet="1" objects="1" scenarios="1"/>
  <mergeCells count="12">
    <mergeCell ref="B19:B20"/>
    <mergeCell ref="C19:E20"/>
    <mergeCell ref="C7:D7"/>
    <mergeCell ref="B8:B11"/>
    <mergeCell ref="C10:C11"/>
    <mergeCell ref="B12:B13"/>
    <mergeCell ref="C13:D13"/>
    <mergeCell ref="C12:D12"/>
    <mergeCell ref="C9:D9"/>
    <mergeCell ref="C8:D8"/>
    <mergeCell ref="B15:B16"/>
    <mergeCell ref="C15:E16"/>
  </mergeCells>
  <hyperlinks>
    <hyperlink ref="G9" r:id="rId1" xr:uid="{5B747B4D-0317-4665-81B9-B341939507BD}"/>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D912-2544-4818-97FF-C763B8C500CD}">
  <sheetPr>
    <tabColor rgb="FF70ADA3"/>
  </sheetPr>
  <dimension ref="A1:ES22"/>
  <sheetViews>
    <sheetView tabSelected="1" zoomScale="85" zoomScaleNormal="85" workbookViewId="0">
      <selection activeCell="D19" sqref="D19"/>
    </sheetView>
  </sheetViews>
  <sheetFormatPr defaultColWidth="8.85546875" defaultRowHeight="14.25" x14ac:dyDescent="0.2"/>
  <cols>
    <col min="1" max="1" width="2" style="49" customWidth="1"/>
    <col min="2" max="2" width="24.42578125" style="49" customWidth="1"/>
    <col min="3" max="3" width="49.28515625" style="49" customWidth="1"/>
    <col min="4" max="4" width="39.5703125" style="49" customWidth="1"/>
    <col min="5" max="5" width="13.140625" style="49" bestFit="1" customWidth="1"/>
    <col min="6" max="6" width="12.28515625" style="90" customWidth="1"/>
    <col min="7" max="7" width="18.42578125" style="49" hidden="1" customWidth="1"/>
    <col min="8" max="8" width="15" style="49" hidden="1" customWidth="1"/>
    <col min="9" max="9" width="12.5703125" style="49" customWidth="1"/>
    <col min="10" max="10" width="2.140625" style="49" customWidth="1"/>
    <col min="11" max="11" width="15.140625" style="49" bestFit="1" customWidth="1"/>
    <col min="12" max="12" width="15.5703125" style="49" customWidth="1"/>
    <col min="13" max="13" width="2" style="49" customWidth="1"/>
    <col min="14" max="15" width="8.85546875" style="49"/>
    <col min="16" max="16" width="14.42578125" style="49" hidden="1" customWidth="1"/>
    <col min="17" max="16384" width="8.85546875" style="49"/>
  </cols>
  <sheetData>
    <row r="1" spans="1:16" ht="9" customHeight="1" x14ac:dyDescent="0.2">
      <c r="A1" s="47"/>
      <c r="B1" s="47"/>
      <c r="C1" s="47"/>
      <c r="D1" s="47"/>
      <c r="E1" s="47"/>
      <c r="F1" s="48"/>
      <c r="G1" s="47"/>
      <c r="H1" s="47"/>
      <c r="I1" s="47"/>
      <c r="J1" s="47"/>
      <c r="K1" s="47"/>
      <c r="L1" s="47"/>
      <c r="M1" s="47"/>
    </row>
    <row r="2" spans="1:16" ht="18" x14ac:dyDescent="0.2">
      <c r="A2" s="47"/>
      <c r="B2" s="47"/>
      <c r="C2" s="47"/>
      <c r="D2" s="47"/>
      <c r="E2" s="50"/>
      <c r="F2" s="50"/>
      <c r="G2" s="47"/>
      <c r="H2" s="47"/>
      <c r="I2" s="47"/>
      <c r="J2" s="47"/>
      <c r="K2" s="47"/>
      <c r="L2" s="47"/>
      <c r="M2" s="47"/>
      <c r="P2" s="49">
        <v>0</v>
      </c>
    </row>
    <row r="3" spans="1:16" ht="15.75" x14ac:dyDescent="0.25">
      <c r="A3" s="51"/>
      <c r="B3" s="47"/>
      <c r="C3" s="47"/>
      <c r="D3" s="47"/>
      <c r="E3" s="47"/>
      <c r="F3" s="48"/>
      <c r="G3" s="47"/>
      <c r="H3" s="47"/>
      <c r="I3" s="47"/>
      <c r="J3" s="47"/>
      <c r="K3" s="47"/>
      <c r="L3" s="47"/>
      <c r="M3" s="47"/>
      <c r="P3" s="49">
        <v>1</v>
      </c>
    </row>
    <row r="4" spans="1:16" x14ac:dyDescent="0.2">
      <c r="A4" s="47"/>
      <c r="B4" s="47"/>
      <c r="C4" s="47"/>
      <c r="D4" s="47"/>
      <c r="E4" s="47"/>
      <c r="F4" s="48"/>
      <c r="G4" s="47"/>
      <c r="H4" s="47"/>
      <c r="I4" s="47"/>
      <c r="J4" s="47"/>
      <c r="K4" s="47"/>
      <c r="L4" s="47"/>
      <c r="M4" s="47"/>
      <c r="P4" s="49">
        <v>2</v>
      </c>
    </row>
    <row r="5" spans="1:16" x14ac:dyDescent="0.2">
      <c r="A5" s="47"/>
      <c r="B5" s="47"/>
      <c r="C5" s="47"/>
      <c r="D5" s="47"/>
      <c r="E5" s="47"/>
      <c r="F5" s="48"/>
      <c r="G5" s="47"/>
      <c r="H5" s="47"/>
      <c r="I5" s="47"/>
      <c r="J5" s="47"/>
      <c r="K5" s="47"/>
      <c r="L5" s="47"/>
      <c r="M5" s="47"/>
      <c r="P5" s="49">
        <v>3</v>
      </c>
    </row>
    <row r="6" spans="1:16" ht="20.45" customHeight="1" x14ac:dyDescent="0.2">
      <c r="A6" s="47"/>
      <c r="B6" s="138" t="s">
        <v>63</v>
      </c>
      <c r="C6" s="138"/>
      <c r="D6" s="138"/>
      <c r="E6" s="138"/>
      <c r="F6" s="52"/>
      <c r="G6" s="144" t="s">
        <v>94</v>
      </c>
      <c r="H6" s="144"/>
      <c r="I6" s="53"/>
      <c r="J6" s="53"/>
      <c r="K6" s="53"/>
      <c r="L6" s="53"/>
      <c r="M6" s="53"/>
    </row>
    <row r="7" spans="1:16" ht="5.0999999999999996" customHeight="1" thickBot="1" x14ac:dyDescent="0.3">
      <c r="A7" s="47"/>
      <c r="B7" s="54"/>
      <c r="C7" s="54"/>
      <c r="D7" s="54"/>
      <c r="E7" s="55"/>
      <c r="F7" s="56"/>
      <c r="G7" s="53"/>
      <c r="H7" s="53"/>
      <c r="I7" s="53"/>
      <c r="J7" s="53"/>
      <c r="K7" s="53"/>
      <c r="L7" s="53"/>
      <c r="M7" s="53"/>
    </row>
    <row r="8" spans="1:16" ht="41.45" customHeight="1" x14ac:dyDescent="0.2">
      <c r="A8" s="47"/>
      <c r="B8" s="57" t="s">
        <v>19</v>
      </c>
      <c r="C8" s="58" t="s">
        <v>79</v>
      </c>
      <c r="D8" s="59" t="s">
        <v>104</v>
      </c>
      <c r="E8" s="60" t="s">
        <v>80</v>
      </c>
      <c r="F8" s="60" t="s">
        <v>64</v>
      </c>
      <c r="G8" s="61" t="s">
        <v>93</v>
      </c>
      <c r="H8" s="62" t="s">
        <v>81</v>
      </c>
      <c r="I8" s="63" t="s">
        <v>82</v>
      </c>
      <c r="J8" s="47"/>
      <c r="K8" s="53"/>
      <c r="L8" s="53"/>
      <c r="M8" s="47"/>
      <c r="P8" s="49" t="s">
        <v>15</v>
      </c>
    </row>
    <row r="9" spans="1:16" x14ac:dyDescent="0.2">
      <c r="A9" s="47"/>
      <c r="B9" s="141" t="s">
        <v>131</v>
      </c>
      <c r="C9" s="65" t="s">
        <v>69</v>
      </c>
      <c r="D9" s="66" t="s">
        <v>86</v>
      </c>
      <c r="E9" s="67">
        <v>0</v>
      </c>
      <c r="F9" s="68">
        <f t="shared" ref="F9:F14" si="0">IF(OR($D$16="Cross Code Activity",$D$16="Aligned to planned Code Roadmap activity",$D$16="Other Planned Activity"),$H9,$G9)</f>
        <v>26.666666666666668</v>
      </c>
      <c r="G9" s="68">
        <v>25</v>
      </c>
      <c r="H9" s="68">
        <f>SUM(($G9)+(10/6))</f>
        <v>26.666666666666668</v>
      </c>
      <c r="I9" s="69">
        <f>IF(OR($D$16="Cross Code Activity",$D$16="Aligned to planned Code Roadmap activity",$D$16="Other Planned Activity"),$E9*$H9,$E9*$G9)</f>
        <v>0</v>
      </c>
      <c r="J9" s="47"/>
      <c r="K9" s="53"/>
      <c r="L9" s="53"/>
      <c r="M9" s="47"/>
      <c r="P9" s="70" t="s">
        <v>65</v>
      </c>
    </row>
    <row r="10" spans="1:16" x14ac:dyDescent="0.2">
      <c r="A10" s="47"/>
      <c r="B10" s="142"/>
      <c r="C10" s="65" t="s">
        <v>71</v>
      </c>
      <c r="D10" s="66" t="s">
        <v>83</v>
      </c>
      <c r="E10" s="67">
        <v>0</v>
      </c>
      <c r="F10" s="68">
        <f t="shared" si="0"/>
        <v>16.666666666666668</v>
      </c>
      <c r="G10" s="71">
        <v>15</v>
      </c>
      <c r="H10" s="71">
        <f t="shared" ref="H10:H11" si="1">SUM(($G10)+(10/6))</f>
        <v>16.666666666666668</v>
      </c>
      <c r="I10" s="69">
        <f>IF(OR($D$16="Cross Code Activity",$D$16="Aligned to planned Code Roadmap activity",$D$16="Other Planned Activity"),$E10*$H10,$E10*$G10)</f>
        <v>0</v>
      </c>
      <c r="J10" s="47"/>
      <c r="K10" s="53"/>
      <c r="L10" s="53"/>
      <c r="M10" s="47"/>
      <c r="P10" s="70"/>
    </row>
    <row r="11" spans="1:16" ht="28.5" x14ac:dyDescent="0.25">
      <c r="A11" s="47"/>
      <c r="B11" s="142"/>
      <c r="C11" s="139" t="s">
        <v>121</v>
      </c>
      <c r="D11" s="72" t="s">
        <v>99</v>
      </c>
      <c r="E11" s="67">
        <v>0</v>
      </c>
      <c r="F11" s="68">
        <f t="shared" si="0"/>
        <v>6.666666666666667</v>
      </c>
      <c r="G11" s="71">
        <v>5</v>
      </c>
      <c r="H11" s="71">
        <f t="shared" si="1"/>
        <v>6.666666666666667</v>
      </c>
      <c r="I11" s="69">
        <f>IF(OR($D$16="Cross Code Activity",$D$16="Aligned to planned Code Roadmap activity",$D$16="Other Planned Activity"),$E11*$H11,$E11*$G11)</f>
        <v>0</v>
      </c>
      <c r="J11" s="47"/>
      <c r="K11" s="73" t="s">
        <v>84</v>
      </c>
      <c r="L11" s="73" t="s">
        <v>66</v>
      </c>
      <c r="M11" s="47"/>
      <c r="P11" s="70"/>
    </row>
    <row r="12" spans="1:16" x14ac:dyDescent="0.2">
      <c r="A12" s="47"/>
      <c r="B12" s="143"/>
      <c r="C12" s="140"/>
      <c r="D12" s="74" t="s">
        <v>75</v>
      </c>
      <c r="E12" s="67">
        <v>0</v>
      </c>
      <c r="F12" s="68">
        <f t="shared" si="0"/>
        <v>14.166666666666666</v>
      </c>
      <c r="G12" s="75">
        <v>12.5</v>
      </c>
      <c r="H12" s="71">
        <f>SUM(($G12)+(10/6))</f>
        <v>14.166666666666666</v>
      </c>
      <c r="I12" s="69">
        <f>IF(OR($D$16="Cross Code Activity",$D$16="Aligned to planned Code Roadmap activity",$D$16="Other Planned Activity"),$E12*$H12,$E12*$G12)</f>
        <v>0</v>
      </c>
      <c r="J12" s="47"/>
      <c r="K12" s="76" t="s">
        <v>95</v>
      </c>
      <c r="L12" s="77" t="s">
        <v>58</v>
      </c>
      <c r="M12" s="47"/>
      <c r="P12" s="70"/>
    </row>
    <row r="13" spans="1:16" ht="15" x14ac:dyDescent="0.2">
      <c r="A13" s="47"/>
      <c r="B13" s="64" t="s">
        <v>78</v>
      </c>
      <c r="C13" s="145" t="s">
        <v>117</v>
      </c>
      <c r="D13" s="146"/>
      <c r="E13" s="67">
        <v>0</v>
      </c>
      <c r="F13" s="78">
        <f t="shared" si="0"/>
        <v>9.1666666666666661</v>
      </c>
      <c r="G13" s="78">
        <v>7.5</v>
      </c>
      <c r="H13" s="68">
        <f>SUM(($G13)+(10/6))</f>
        <v>9.1666666666666661</v>
      </c>
      <c r="I13" s="69">
        <f>IF(OR($D$16="Cross Code Activity",$D$16="Aligned to planned Code Roadmap activity",$D$16="Other Planned Activity"),$E13*$H13,$E13*$G13)</f>
        <v>0</v>
      </c>
      <c r="J13" s="47"/>
      <c r="K13" s="79" t="s">
        <v>96</v>
      </c>
      <c r="L13" s="80" t="s">
        <v>51</v>
      </c>
      <c r="M13" s="47"/>
      <c r="P13" s="70"/>
    </row>
    <row r="14" spans="1:16" ht="15" customHeight="1" x14ac:dyDescent="0.2">
      <c r="A14" s="47"/>
      <c r="B14" s="141" t="s">
        <v>132</v>
      </c>
      <c r="C14" s="145" t="s">
        <v>119</v>
      </c>
      <c r="D14" s="146"/>
      <c r="E14" s="67">
        <v>0</v>
      </c>
      <c r="F14" s="148">
        <f t="shared" si="0"/>
        <v>16.666666666666668</v>
      </c>
      <c r="G14" s="148">
        <v>15</v>
      </c>
      <c r="H14" s="152">
        <f>SUM(($G14)+(10/6))</f>
        <v>16.666666666666668</v>
      </c>
      <c r="I14" s="69">
        <f>IF(OR($D$16="Cross Code Activity",$D$16="Aligned to planned Code Roadmap activity",$D$16="Other Planned Activity"),$E14*$H14,$E14*$G14)/2</f>
        <v>0</v>
      </c>
      <c r="J14" s="47"/>
      <c r="K14" s="81" t="s">
        <v>97</v>
      </c>
      <c r="L14" s="82" t="s">
        <v>60</v>
      </c>
      <c r="M14" s="47"/>
      <c r="P14" s="49" t="s">
        <v>17</v>
      </c>
    </row>
    <row r="15" spans="1:16" x14ac:dyDescent="0.2">
      <c r="A15" s="47"/>
      <c r="B15" s="143"/>
      <c r="C15" s="145" t="s">
        <v>120</v>
      </c>
      <c r="D15" s="146"/>
      <c r="E15" s="67">
        <v>0</v>
      </c>
      <c r="F15" s="149"/>
      <c r="G15" s="149"/>
      <c r="H15" s="152"/>
      <c r="I15" s="69">
        <f>IF(OR($D$16="Cross Code Activity",$D$16="Aligned to planned Code Roadmap activity",$D$16="Other Planned Activity"),$E15*$H14,$E15*$G14)/2</f>
        <v>0</v>
      </c>
      <c r="J15" s="47"/>
      <c r="K15" s="83" t="s">
        <v>137</v>
      </c>
      <c r="L15" s="84" t="s">
        <v>62</v>
      </c>
      <c r="M15" s="47"/>
    </row>
    <row r="16" spans="1:16" ht="33" customHeight="1" thickBot="1" x14ac:dyDescent="0.25">
      <c r="A16" s="47"/>
      <c r="B16" s="155" t="s">
        <v>138</v>
      </c>
      <c r="C16" s="156"/>
      <c r="D16" s="66" t="s">
        <v>85</v>
      </c>
      <c r="E16" s="67">
        <v>0</v>
      </c>
      <c r="F16" s="68">
        <f>IF(OR($D$16="Cross Code Activity",$D$16="Aligned to planned Code Roadmap activity",$D$16="Other Planned Activity"),$H16,$G16)</f>
        <v>10</v>
      </c>
      <c r="G16" s="68">
        <v>20</v>
      </c>
      <c r="H16" s="68">
        <v>10</v>
      </c>
      <c r="I16" s="85">
        <f>IF(OR($D$16="Cross Code Activity",$D$16="Aligned to planned Code Roadmap activity",$D$16="Other Planned Activity"),$E16*$H16,$E16*$G16)</f>
        <v>0</v>
      </c>
      <c r="J16" s="47"/>
      <c r="K16" s="47"/>
      <c r="L16" s="47"/>
      <c r="M16" s="47"/>
    </row>
    <row r="17" spans="1:149" ht="26.1" customHeight="1" thickBot="1" x14ac:dyDescent="0.25">
      <c r="A17" s="47"/>
      <c r="B17" s="153" t="s">
        <v>98</v>
      </c>
      <c r="C17" s="154"/>
      <c r="D17" s="154"/>
      <c r="E17" s="154"/>
      <c r="F17" s="154"/>
      <c r="G17" s="154"/>
      <c r="H17" s="154"/>
      <c r="I17" s="86">
        <f>SUM(I9:I16)</f>
        <v>0</v>
      </c>
      <c r="J17" s="47"/>
      <c r="K17" s="47"/>
      <c r="L17" s="47"/>
      <c r="M17" s="47"/>
    </row>
    <row r="18" spans="1:149" ht="11.45" customHeight="1" x14ac:dyDescent="0.2">
      <c r="A18" s="47"/>
      <c r="B18" s="47"/>
      <c r="C18" s="47"/>
      <c r="D18" s="47"/>
      <c r="E18" s="87"/>
      <c r="F18" s="88"/>
      <c r="G18" s="87"/>
      <c r="H18" s="87"/>
      <c r="I18" s="47"/>
      <c r="J18" s="47"/>
      <c r="K18" s="47"/>
      <c r="L18" s="47"/>
      <c r="M18" s="47"/>
    </row>
    <row r="19" spans="1:149" s="90" customFormat="1" ht="23.1" customHeight="1" x14ac:dyDescent="0.25">
      <c r="A19" s="48"/>
      <c r="B19" s="48"/>
      <c r="C19" s="48"/>
      <c r="D19" s="48"/>
      <c r="E19" s="150" t="s">
        <v>66</v>
      </c>
      <c r="F19" s="151"/>
      <c r="G19" s="88"/>
      <c r="H19" s="88"/>
      <c r="I19" s="89" t="str">
        <f>IF(AND(I17&gt;=0,I17&lt;=100),"LOW",IF(AND(I17&gt;=100.1,I17&lt;=150),"MEDIUM",IF(AND(I17&gt;=151,I17&lt;=170),"HIGH",IF(I17&gt;=171,"CRITICAL"))))</f>
        <v>LOW</v>
      </c>
      <c r="J19" s="48"/>
      <c r="K19" s="147" t="s">
        <v>110</v>
      </c>
      <c r="L19" s="147"/>
      <c r="M19" s="48"/>
    </row>
    <row r="20" spans="1:149" s="48" customFormat="1" ht="12" customHeight="1" x14ac:dyDescent="0.25">
      <c r="E20" s="88"/>
      <c r="F20" s="91"/>
      <c r="G20" s="88"/>
      <c r="H20" s="88"/>
      <c r="I20" s="88"/>
      <c r="K20" s="147"/>
      <c r="L20" s="147"/>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row>
    <row r="21" spans="1:149" s="90" customFormat="1" ht="27" customHeight="1" x14ac:dyDescent="0.25">
      <c r="A21" s="48"/>
      <c r="B21" s="48"/>
      <c r="C21" s="48"/>
      <c r="D21" s="48"/>
      <c r="E21" s="150" t="s">
        <v>102</v>
      </c>
      <c r="F21" s="151"/>
      <c r="G21" s="88"/>
      <c r="H21" s="88"/>
      <c r="I21" s="92" t="s">
        <v>118</v>
      </c>
      <c r="J21" s="48"/>
      <c r="K21" s="147"/>
      <c r="L21" s="147"/>
      <c r="M21" s="48"/>
    </row>
    <row r="22" spans="1:149" x14ac:dyDescent="0.2">
      <c r="A22" s="47"/>
      <c r="B22" s="47"/>
      <c r="C22" s="47"/>
      <c r="D22" s="47"/>
      <c r="E22" s="47"/>
      <c r="F22" s="48"/>
      <c r="G22" s="47"/>
      <c r="H22" s="47"/>
      <c r="I22" s="93"/>
      <c r="J22" s="48"/>
      <c r="K22" s="47"/>
      <c r="L22" s="48"/>
      <c r="M22" s="47"/>
    </row>
  </sheetData>
  <sheetProtection algorithmName="SHA-512" hashValue="tM66gnTzxigSO2vnp210x89kCKfHd8Exmixb6OEqVl8SF+zQfCiCPBcHiI1UUwfLZ+N2yBblfRrAO5yZ7bLvzw==" saltValue="vLA1HRoSvAeiFPcfmynxBg==" spinCount="100000" sheet="1" objects="1" scenarios="1"/>
  <protectedRanges>
    <protectedRange algorithmName="SHA-512" hashValue="cFffWEyiKtKZ99fAn27vZNJqaf9ou9fulFiagfKiQsmMOO9izUMmIiuiTSIbs+YCMo++CLGd6AlUJ8r9KypsYg==" saltValue="IiIMP9vX2qdqp5YH1ssWkw==" spinCount="100000" sqref="D9:D10 D16 I21 E9:E16" name="Range1"/>
  </protectedRanges>
  <mergeCells count="16">
    <mergeCell ref="K19:L21"/>
    <mergeCell ref="F14:F15"/>
    <mergeCell ref="C15:D15"/>
    <mergeCell ref="C14:D14"/>
    <mergeCell ref="E19:F19"/>
    <mergeCell ref="E21:F21"/>
    <mergeCell ref="H14:H15"/>
    <mergeCell ref="B17:H17"/>
    <mergeCell ref="B14:B15"/>
    <mergeCell ref="B16:C16"/>
    <mergeCell ref="G14:G15"/>
    <mergeCell ref="B6:E6"/>
    <mergeCell ref="C11:C12"/>
    <mergeCell ref="B9:B12"/>
    <mergeCell ref="G6:H6"/>
    <mergeCell ref="C13:D13"/>
  </mergeCells>
  <conditionalFormatting sqref="I19">
    <cfRule type="expression" dxfId="8" priority="1">
      <formula>$I$19="CRITICAL"</formula>
    </cfRule>
    <cfRule type="expression" dxfId="7" priority="2">
      <formula>$I$19="MEDIUM"</formula>
    </cfRule>
    <cfRule type="expression" dxfId="6" priority="3">
      <formula>$I$19="LOW"</formula>
    </cfRule>
    <cfRule type="expression" dxfId="5" priority="4">
      <formula>$I$19="HIGH"</formula>
    </cfRule>
  </conditionalFormatting>
  <conditionalFormatting sqref="I21">
    <cfRule type="containsText" dxfId="4" priority="5" operator="containsText" text="N/A">
      <formula>NOT(ISERROR(SEARCH("N/A",I21)))</formula>
    </cfRule>
    <cfRule type="beginsWith" dxfId="3" priority="6" operator="beginsWith" text="URGENT">
      <formula>LEFT(I21,LEN("URGENT"))="URGENT"</formula>
    </cfRule>
    <cfRule type="containsText" dxfId="2" priority="7" operator="containsText" text="High">
      <formula>NOT(ISERROR(SEARCH("High",I21)))</formula>
    </cfRule>
    <cfRule type="containsText" dxfId="1" priority="8" operator="containsText" text="Medium">
      <formula>NOT(ISERROR(SEARCH("Medium",I21)))</formula>
    </cfRule>
    <cfRule type="containsText" dxfId="0" priority="9" operator="containsText" text="STANDARD">
      <formula>NOT(ISERROR(SEARCH("STANDARD",I21)))</formula>
    </cfRule>
  </conditionalFormatting>
  <dataValidations count="2">
    <dataValidation type="list" allowBlank="1" showInputMessage="1" showErrorMessage="1" sqref="I21:I22" xr:uid="{A0BCBB72-7B85-4095-93D3-EEB09036E5BD}">
      <formula1>"URGENT,STANDARD"</formula1>
    </dataValidation>
    <dataValidation type="list" allowBlank="1" showInputMessage="1" showErrorMessage="1" errorTitle="Select a valid score" error="Please select a valid importance score" sqref="E9:E16" xr:uid="{F3EE47B1-148E-4CB9-87B2-A2FE5C8E5418}">
      <formula1>$P$2:$P$5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D5FE45D-4D18-4B37-9B4D-336CB49148F6}">
          <x14:formula1>
            <xm:f>Sheet2!$B$2:$B$3</xm:f>
          </x14:formula1>
          <xm:sqref>D10</xm:sqref>
        </x14:dataValidation>
        <x14:dataValidation type="list" allowBlank="1" showInputMessage="1" showErrorMessage="1" xr:uid="{EF7681EC-A3BF-434A-B243-F35CE14161C3}">
          <x14:formula1>
            <xm:f>Sheet2!$A$2:$A$3</xm:f>
          </x14:formula1>
          <xm:sqref>D9</xm:sqref>
        </x14:dataValidation>
        <x14:dataValidation type="list" allowBlank="1" showInputMessage="1" showErrorMessage="1" xr:uid="{66309660-58AD-43F4-8888-10D2EE8DAD67}">
          <x14:formula1>
            <xm:f>Sheet2!$D$2:$D$7</xm:f>
          </x14:formula1>
          <xm:sqref>D16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D6D3B-A8E4-46A9-8256-D6FC08D7D1C8}">
  <dimension ref="A1:E7"/>
  <sheetViews>
    <sheetView topLeftCell="B1" workbookViewId="0">
      <selection activeCell="C8" sqref="C8"/>
    </sheetView>
  </sheetViews>
  <sheetFormatPr defaultRowHeight="15" x14ac:dyDescent="0.25"/>
  <cols>
    <col min="1" max="2" width="40.85546875" customWidth="1"/>
    <col min="3" max="3" width="46.140625" bestFit="1" customWidth="1"/>
    <col min="4" max="4" width="46.140625" customWidth="1"/>
  </cols>
  <sheetData>
    <row r="1" spans="1:5" x14ac:dyDescent="0.25">
      <c r="A1" s="31" t="s">
        <v>69</v>
      </c>
      <c r="B1" s="31" t="s">
        <v>87</v>
      </c>
      <c r="C1" s="31" t="s">
        <v>72</v>
      </c>
      <c r="D1" s="32" t="s">
        <v>37</v>
      </c>
      <c r="E1" s="32" t="s">
        <v>21</v>
      </c>
    </row>
    <row r="2" spans="1:5" x14ac:dyDescent="0.25">
      <c r="A2" t="s">
        <v>86</v>
      </c>
      <c r="B2" s="29" t="s">
        <v>103</v>
      </c>
      <c r="C2" s="29" t="s">
        <v>73</v>
      </c>
      <c r="D2" s="30" t="s">
        <v>89</v>
      </c>
      <c r="E2">
        <v>0</v>
      </c>
    </row>
    <row r="3" spans="1:5" x14ac:dyDescent="0.25">
      <c r="A3" t="s">
        <v>90</v>
      </c>
      <c r="B3" s="29" t="s">
        <v>83</v>
      </c>
      <c r="C3" s="29" t="s">
        <v>75</v>
      </c>
      <c r="D3" s="30" t="s">
        <v>91</v>
      </c>
      <c r="E3">
        <v>1</v>
      </c>
    </row>
    <row r="4" spans="1:5" x14ac:dyDescent="0.25">
      <c r="D4" s="30" t="s">
        <v>88</v>
      </c>
      <c r="E4">
        <v>2</v>
      </c>
    </row>
    <row r="5" spans="1:5" x14ac:dyDescent="0.25">
      <c r="D5" s="30" t="s">
        <v>92</v>
      </c>
      <c r="E5">
        <v>3</v>
      </c>
    </row>
    <row r="6" spans="1:5" x14ac:dyDescent="0.25">
      <c r="D6" s="32" t="s">
        <v>101</v>
      </c>
    </row>
    <row r="7" spans="1:5" x14ac:dyDescent="0.25">
      <c r="D7" s="32" t="s">
        <v>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3669984-af94-4b35-9f37-f4574e663bce">
      <Terms xmlns="http://schemas.microsoft.com/office/infopath/2007/PartnerControls"/>
    </lcf76f155ced4ddcb4097134ff3c332f>
    <TaxCatchAll xmlns="d5e8df70-7ba7-462a-92bc-0eb2af61e5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B6ABD153718F40AB257D99BCA5D342" ma:contentTypeVersion="15" ma:contentTypeDescription="Create a new document." ma:contentTypeScope="" ma:versionID="fb0678265f88b09758662b02307ca067">
  <xsd:schema xmlns:xsd="http://www.w3.org/2001/XMLSchema" xmlns:xs="http://www.w3.org/2001/XMLSchema" xmlns:p="http://schemas.microsoft.com/office/2006/metadata/properties" xmlns:ns2="33669984-af94-4b35-9f37-f4574e663bce" xmlns:ns3="d5e8df70-7ba7-462a-92bc-0eb2af61e599" targetNamespace="http://schemas.microsoft.com/office/2006/metadata/properties" ma:root="true" ma:fieldsID="b17f6d4b24d6f7b845e1a3d47d7e6e59" ns2:_="" ns3:_="">
    <xsd:import namespace="33669984-af94-4b35-9f37-f4574e663bce"/>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69984-af94-4b35-9f37-f4574e663b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70B9AB-349A-459C-9930-91CE86A93DE4}">
  <ds:schemaRefs>
    <ds:schemaRef ds:uri="http://schemas.microsoft.com/sharepoint/v3/contenttype/forms"/>
  </ds:schemaRefs>
</ds:datastoreItem>
</file>

<file path=customXml/itemProps2.xml><?xml version="1.0" encoding="utf-8"?>
<ds:datastoreItem xmlns:ds="http://schemas.openxmlformats.org/officeDocument/2006/customXml" ds:itemID="{9A396D5E-1626-4F29-98DC-43D9F0632D67}">
  <ds:schemaRef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d5e8df70-7ba7-462a-92bc-0eb2af61e599"/>
    <ds:schemaRef ds:uri="http://schemas.microsoft.com/office/infopath/2007/PartnerControls"/>
    <ds:schemaRef ds:uri="http://schemas.openxmlformats.org/package/2006/metadata/core-properties"/>
    <ds:schemaRef ds:uri="33669984-af94-4b35-9f37-f4574e663bce"/>
    <ds:schemaRef ds:uri="http://purl.org/dc/terms/"/>
  </ds:schemaRefs>
</ds:datastoreItem>
</file>

<file path=customXml/itemProps3.xml><?xml version="1.0" encoding="utf-8"?>
<ds:datastoreItem xmlns:ds="http://schemas.openxmlformats.org/officeDocument/2006/customXml" ds:itemID="{A8BD04D9-05AC-4129-B0F2-239A6F38F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669984-af94-4b35-9f37-f4574e663bce"/>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 control</vt:lpstr>
      <vt:lpstr>Introduction</vt:lpstr>
      <vt:lpstr>Scoring guidance old</vt:lpstr>
      <vt:lpstr>Scoring guidance</vt:lpstr>
      <vt:lpstr>Prioritisation Matrix</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Hawkins</dc:creator>
  <cp:keywords/>
  <dc:description/>
  <cp:lastModifiedBy>Jonathan Holland</cp:lastModifiedBy>
  <cp:revision/>
  <dcterms:created xsi:type="dcterms:W3CDTF">2020-12-12T18:22:24Z</dcterms:created>
  <dcterms:modified xsi:type="dcterms:W3CDTF">2023-06-23T09:43:01Z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0x01010064B6ABD153718F40AB257D99BCA5D342</vt:lpwstr>
  </property>
  <property fmtid="{D5CDD505-2E9C-101B-9397-08002B2CF9AE}" pid="3" name="Order">
    <vt:r8>62000</vt:r8>
  </property>
  <property fmtid="{D5CDD505-2E9C-101B-9397-08002B2CF9AE}" pid="4" name="MediaServiceImageTags">
    <vt:lpwstr/>
  </property>
</Properties>
</file>